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РАБОТА\Работа\Переселение\Переселение 2019\Программа 2019-2024 годы\ИТОГИ\Итоги (август 2024)\редакция 2 (19.08.24)\"/>
    </mc:Choice>
  </mc:AlternateContent>
  <xr:revisionPtr revIDLastSave="0" documentId="13_ncr:1_{3ABDFB89-7A7F-4A42-84B1-00C4D7D051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3" sheetId="1" r:id="rId1"/>
  </sheets>
  <definedNames>
    <definedName name="_xlnm.Print_Titles" localSheetId="0">'Форма 3'!$6:$10</definedName>
    <definedName name="_xlnm.Print_Area" localSheetId="0">'Форма 3'!$A$1:$S$37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1" l="1"/>
  <c r="N36" i="1"/>
  <c r="J36" i="1"/>
  <c r="G36" i="1"/>
  <c r="D36" i="1"/>
  <c r="D31" i="1" s="1"/>
  <c r="Q35" i="1"/>
  <c r="N35" i="1"/>
  <c r="J35" i="1"/>
  <c r="G35" i="1"/>
  <c r="D35" i="1"/>
  <c r="Q34" i="1"/>
  <c r="N34" i="1"/>
  <c r="J34" i="1"/>
  <c r="G34" i="1"/>
  <c r="D34" i="1"/>
  <c r="Q33" i="1"/>
  <c r="N33" i="1"/>
  <c r="J33" i="1"/>
  <c r="G33" i="1"/>
  <c r="D33" i="1"/>
  <c r="Q32" i="1"/>
  <c r="N32" i="1"/>
  <c r="N31" i="1" s="1"/>
  <c r="J32" i="1"/>
  <c r="G32" i="1"/>
  <c r="G31" i="1" s="1"/>
  <c r="D32" i="1"/>
  <c r="S31" i="1"/>
  <c r="R31" i="1"/>
  <c r="P31" i="1"/>
  <c r="O31" i="1"/>
  <c r="M31" i="1"/>
  <c r="L31" i="1"/>
  <c r="K31" i="1"/>
  <c r="I31" i="1"/>
  <c r="H31" i="1"/>
  <c r="F31" i="1"/>
  <c r="E31" i="1"/>
  <c r="C31" i="1"/>
  <c r="Q30" i="1"/>
  <c r="N30" i="1"/>
  <c r="J30" i="1"/>
  <c r="G30" i="1"/>
  <c r="D30" i="1"/>
  <c r="Q29" i="1"/>
  <c r="N29" i="1"/>
  <c r="J29" i="1"/>
  <c r="G29" i="1"/>
  <c r="D29" i="1"/>
  <c r="Q28" i="1"/>
  <c r="N28" i="1"/>
  <c r="J28" i="1"/>
  <c r="G28" i="1"/>
  <c r="D28" i="1"/>
  <c r="Q27" i="1"/>
  <c r="N27" i="1"/>
  <c r="J27" i="1"/>
  <c r="G27" i="1"/>
  <c r="D27" i="1"/>
  <c r="Q26" i="1"/>
  <c r="Q25" i="1" s="1"/>
  <c r="N26" i="1"/>
  <c r="J26" i="1"/>
  <c r="G26" i="1"/>
  <c r="D26" i="1"/>
  <c r="S25" i="1"/>
  <c r="R25" i="1"/>
  <c r="P25" i="1"/>
  <c r="O25" i="1"/>
  <c r="M25" i="1"/>
  <c r="L25" i="1"/>
  <c r="K25" i="1"/>
  <c r="J25" i="1"/>
  <c r="I25" i="1"/>
  <c r="H25" i="1"/>
  <c r="F25" i="1"/>
  <c r="E25" i="1"/>
  <c r="C25" i="1"/>
  <c r="Q24" i="1"/>
  <c r="N24" i="1"/>
  <c r="J24" i="1"/>
  <c r="G24" i="1"/>
  <c r="D24" i="1"/>
  <c r="Q23" i="1"/>
  <c r="N23" i="1"/>
  <c r="J23" i="1"/>
  <c r="G23" i="1"/>
  <c r="D23" i="1"/>
  <c r="Q22" i="1"/>
  <c r="N22" i="1"/>
  <c r="J22" i="1"/>
  <c r="G22" i="1"/>
  <c r="D22" i="1"/>
  <c r="Q21" i="1"/>
  <c r="N21" i="1"/>
  <c r="J21" i="1"/>
  <c r="G21" i="1"/>
  <c r="D21" i="1"/>
  <c r="Q20" i="1"/>
  <c r="N20" i="1"/>
  <c r="J20" i="1"/>
  <c r="G20" i="1"/>
  <c r="D20" i="1"/>
  <c r="D18" i="1" s="1"/>
  <c r="Q19" i="1"/>
  <c r="N19" i="1"/>
  <c r="N18" i="1" s="1"/>
  <c r="J19" i="1"/>
  <c r="G19" i="1"/>
  <c r="D19" i="1"/>
  <c r="S18" i="1"/>
  <c r="R18" i="1"/>
  <c r="P18" i="1"/>
  <c r="O18" i="1"/>
  <c r="M18" i="1"/>
  <c r="L18" i="1"/>
  <c r="K18" i="1"/>
  <c r="I18" i="1"/>
  <c r="H18" i="1"/>
  <c r="F18" i="1"/>
  <c r="E18" i="1"/>
  <c r="C18" i="1"/>
  <c r="Q17" i="1"/>
  <c r="N17" i="1"/>
  <c r="J17" i="1"/>
  <c r="G17" i="1"/>
  <c r="D17" i="1"/>
  <c r="Q16" i="1"/>
  <c r="N16" i="1"/>
  <c r="J16" i="1"/>
  <c r="G16" i="1"/>
  <c r="D16" i="1"/>
  <c r="Q15" i="1"/>
  <c r="N15" i="1"/>
  <c r="J15" i="1"/>
  <c r="G15" i="1"/>
  <c r="D15" i="1"/>
  <c r="Q14" i="1"/>
  <c r="N14" i="1"/>
  <c r="J14" i="1"/>
  <c r="G14" i="1"/>
  <c r="D14" i="1"/>
  <c r="Q13" i="1"/>
  <c r="N13" i="1"/>
  <c r="J13" i="1"/>
  <c r="G13" i="1"/>
  <c r="D13" i="1"/>
  <c r="S12" i="1"/>
  <c r="R12" i="1"/>
  <c r="P12" i="1"/>
  <c r="O12" i="1"/>
  <c r="M12" i="1"/>
  <c r="M11" i="1" s="1"/>
  <c r="L12" i="1"/>
  <c r="K12" i="1"/>
  <c r="J12" i="1"/>
  <c r="I12" i="1"/>
  <c r="H12" i="1"/>
  <c r="F12" i="1"/>
  <c r="E12" i="1"/>
  <c r="E11" i="1" s="1"/>
  <c r="C12" i="1"/>
  <c r="C11" i="1" s="1"/>
  <c r="S11" i="1"/>
  <c r="L11" i="1"/>
  <c r="K11" i="1"/>
  <c r="F11" i="1"/>
  <c r="Q18" i="1" l="1"/>
  <c r="J18" i="1"/>
  <c r="P11" i="1"/>
  <c r="G18" i="1"/>
  <c r="O11" i="1"/>
  <c r="Q31" i="1"/>
  <c r="J31" i="1"/>
  <c r="J11" i="1"/>
  <c r="H11" i="1"/>
  <c r="I11" i="1"/>
  <c r="R11" i="1"/>
  <c r="G12" i="1"/>
  <c r="G11" i="1" s="1"/>
  <c r="Q12" i="1"/>
  <c r="Q11" i="1" s="1"/>
  <c r="D25" i="1"/>
  <c r="N25" i="1"/>
  <c r="N11" i="1" s="1"/>
  <c r="D12" i="1"/>
  <c r="D11" i="1" s="1"/>
  <c r="N12" i="1"/>
  <c r="G25" i="1"/>
</calcChain>
</file>

<file path=xl/sharedStrings.xml><?xml version="1.0" encoding="utf-8"?>
<sst xmlns="http://schemas.openxmlformats.org/spreadsheetml/2006/main" count="79" uniqueCount="49">
  <si>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</si>
  <si>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</si>
  <si>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</si>
  <si>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</si>
  <si>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</si>
  <si>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</si>
  <si>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</si>
  <si>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</si>
  <si>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</si>
  <si>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</si>
  <si>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</si>
  <si>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</si>
  <si>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</si>
  <si>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</si>
  <si>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</si>
  <si>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</si>
  <si>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</si>
  <si>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</si>
  <si>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</si>
  <si>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</si>
  <si>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</si>
  <si>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</si>
  <si>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</si>
  <si>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</si>
  <si>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</si>
  <si>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</si>
  <si>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</si>
  <si>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</si>
  <si>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</si>
  <si>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</si>
  <si>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</si>
  <si>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</si>
  <si>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</si>
  <si>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</si>
  <si>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</si>
  <si>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</si>
  <si>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20     года </t>
  </si>
  <si>
    <t>Всего по  программе переселения, в рамках которой предусмотрено финансирование за счет средств Фонда. в т.ч.:</t>
  </si>
  <si>
    <t>Итого по городскому округу город Брянск</t>
  </si>
  <si>
    <t>Итого городскому округу город Клинцы</t>
  </si>
  <si>
    <t>Итого по городскому округу город Фокино</t>
  </si>
  <si>
    <t>Итого по Мглинскому городскому поселению Мглинского муниципального района</t>
  </si>
  <si>
    <t>Итого по Белоберезковскому городскому поселению Трубчевского муниципального района</t>
  </si>
  <si>
    <t>Итого по Дятьковскому городскому поселению Дятьковского муниципального района</t>
  </si>
  <si>
    <t>Итого по Карачевскому городскому поселению Карачевского муниципального района</t>
  </si>
  <si>
    <t>Итого по Трубчевскому городскому поселению Трубчевского муниципального района</t>
  </si>
  <si>
    <t>Итого по Выгоничскому городскому поселению Выгоничского муниципального района</t>
  </si>
  <si>
    <t>Итого по Локотскому городскому поселению Брасовского муниципального района</t>
  </si>
  <si>
    <t xml:space="preserve">Приложение 3 к итогам выполнения региональной адресной программы «Переселение граждан из аварийного жилищного фонда на территории Брянской области» (2019-2023 годы)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</si>
</sst>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3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tabSelected="1" view="pageBreakPreview" topLeftCell="K1" zoomScale="60" zoomScaleNormal="50" workbookViewId="0">
      <selection activeCell="W6" sqref="W6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0" width="26" customWidth="1"/>
    <col min="11" max="11" width="25.5703125" customWidth="1"/>
    <col min="12" max="12" width="23.5703125" customWidth="1"/>
    <col min="13" max="15" width="20.7109375" customWidth="1"/>
    <col min="16" max="16" width="22.7109375" customWidth="1"/>
    <col min="17" max="19" width="20.7109375" customWidth="1"/>
  </cols>
  <sheetData>
    <row r="1" spans="1:19" ht="113.25" customHeight="1" x14ac:dyDescent="0.25">
      <c r="B1"/>
      <c r="D1" s="17"/>
      <c r="E1" s="18"/>
      <c r="F1" s="18"/>
      <c r="N1" s="20" t="s">
        <v>48</v>
      </c>
      <c r="O1" s="20"/>
      <c r="P1" s="20"/>
      <c r="Q1" s="20"/>
      <c r="R1" s="20"/>
      <c r="S1" s="20"/>
    </row>
    <row r="4" spans="1:19" ht="20.25" customHeight="1" x14ac:dyDescent="0.25">
      <c r="A4" s="2"/>
      <c r="B4" s="30" t="s">
        <v>0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</row>
    <row r="6" spans="1:19" ht="69" customHeight="1" x14ac:dyDescent="0.25">
      <c r="A6" s="26" t="s">
        <v>1</v>
      </c>
      <c r="B6" s="25" t="s">
        <v>2</v>
      </c>
      <c r="C6" s="25" t="s">
        <v>3</v>
      </c>
      <c r="D6" s="25" t="s">
        <v>4</v>
      </c>
      <c r="E6" s="25"/>
      <c r="F6" s="25"/>
      <c r="G6" s="25" t="s">
        <v>5</v>
      </c>
      <c r="H6" s="25"/>
      <c r="I6" s="25"/>
      <c r="J6" s="25" t="s">
        <v>6</v>
      </c>
      <c r="K6" s="25"/>
      <c r="L6" s="25"/>
      <c r="M6" s="25"/>
      <c r="N6" s="25" t="s">
        <v>7</v>
      </c>
      <c r="O6" s="25"/>
      <c r="P6" s="25"/>
      <c r="Q6" s="25" t="s">
        <v>8</v>
      </c>
      <c r="R6" s="25"/>
      <c r="S6" s="25"/>
    </row>
    <row r="7" spans="1:19" ht="16.5" customHeight="1" x14ac:dyDescent="0.25">
      <c r="A7" s="27"/>
      <c r="B7" s="25"/>
      <c r="C7" s="25"/>
      <c r="D7" s="29" t="s">
        <v>9</v>
      </c>
      <c r="E7" s="29" t="s">
        <v>10</v>
      </c>
      <c r="F7" s="29"/>
      <c r="G7" s="29" t="s">
        <v>9</v>
      </c>
      <c r="H7" s="29" t="s">
        <v>10</v>
      </c>
      <c r="I7" s="29"/>
      <c r="J7" s="29" t="s">
        <v>11</v>
      </c>
      <c r="K7" s="29" t="s">
        <v>12</v>
      </c>
      <c r="L7" s="29"/>
      <c r="M7" s="29"/>
      <c r="N7" s="25" t="s">
        <v>11</v>
      </c>
      <c r="O7" s="25" t="s">
        <v>12</v>
      </c>
      <c r="P7" s="25"/>
      <c r="Q7" s="25" t="s">
        <v>11</v>
      </c>
      <c r="R7" s="25" t="s">
        <v>12</v>
      </c>
      <c r="S7" s="25"/>
    </row>
    <row r="8" spans="1:19" ht="149.25" customHeight="1" x14ac:dyDescent="0.25">
      <c r="A8" s="27"/>
      <c r="B8" s="25"/>
      <c r="C8" s="25"/>
      <c r="D8" s="29"/>
      <c r="E8" s="11" t="s">
        <v>13</v>
      </c>
      <c r="F8" s="11" t="s">
        <v>14</v>
      </c>
      <c r="G8" s="29"/>
      <c r="H8" s="11" t="s">
        <v>15</v>
      </c>
      <c r="I8" s="11" t="s">
        <v>16</v>
      </c>
      <c r="J8" s="29"/>
      <c r="K8" s="11" t="s">
        <v>17</v>
      </c>
      <c r="L8" s="11" t="s">
        <v>18</v>
      </c>
      <c r="M8" s="11" t="s">
        <v>19</v>
      </c>
      <c r="N8" s="25"/>
      <c r="O8" s="11" t="s">
        <v>20</v>
      </c>
      <c r="P8" s="11" t="s">
        <v>21</v>
      </c>
      <c r="Q8" s="25"/>
      <c r="R8" s="11" t="s">
        <v>22</v>
      </c>
      <c r="S8" s="11" t="s">
        <v>23</v>
      </c>
    </row>
    <row r="9" spans="1:19" ht="20.25" customHeight="1" x14ac:dyDescent="0.25">
      <c r="A9" s="28"/>
      <c r="B9" s="25"/>
      <c r="C9" s="12" t="s">
        <v>24</v>
      </c>
      <c r="D9" s="12" t="s">
        <v>25</v>
      </c>
      <c r="E9" s="12" t="s">
        <v>25</v>
      </c>
      <c r="F9" s="12" t="s">
        <v>25</v>
      </c>
      <c r="G9" s="12" t="s">
        <v>26</v>
      </c>
      <c r="H9" s="12" t="s">
        <v>26</v>
      </c>
      <c r="I9" s="12" t="s">
        <v>26</v>
      </c>
      <c r="J9" s="12" t="s">
        <v>27</v>
      </c>
      <c r="K9" s="12" t="s">
        <v>27</v>
      </c>
      <c r="L9" s="12" t="s">
        <v>27</v>
      </c>
      <c r="M9" s="12" t="s">
        <v>27</v>
      </c>
      <c r="N9" s="11" t="s">
        <v>27</v>
      </c>
      <c r="O9" s="12" t="s">
        <v>27</v>
      </c>
      <c r="P9" s="11" t="s">
        <v>27</v>
      </c>
      <c r="Q9" s="11" t="s">
        <v>27</v>
      </c>
      <c r="R9" s="11" t="s">
        <v>27</v>
      </c>
      <c r="S9" s="11" t="s">
        <v>27</v>
      </c>
    </row>
    <row r="10" spans="1:19" ht="20.25" customHeight="1" x14ac:dyDescent="0.25">
      <c r="A10" s="12">
        <v>1</v>
      </c>
      <c r="B10" s="11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1">
        <v>14</v>
      </c>
      <c r="O10" s="12">
        <v>15</v>
      </c>
      <c r="P10" s="11">
        <v>16</v>
      </c>
      <c r="Q10" s="11">
        <v>17</v>
      </c>
      <c r="R10" s="11">
        <v>18</v>
      </c>
      <c r="S10" s="11">
        <v>19</v>
      </c>
    </row>
    <row r="11" spans="1:19" ht="94.5" customHeight="1" x14ac:dyDescent="0.25">
      <c r="A11" s="14"/>
      <c r="B11" s="13" t="s">
        <v>37</v>
      </c>
      <c r="C11" s="15">
        <f t="shared" ref="C11:S11" si="0">SUM(C12,C18,C25,C31)</f>
        <v>2068</v>
      </c>
      <c r="D11" s="15">
        <f t="shared" si="0"/>
        <v>920</v>
      </c>
      <c r="E11" s="15">
        <f t="shared" si="0"/>
        <v>655</v>
      </c>
      <c r="F11" s="15">
        <f t="shared" si="0"/>
        <v>265</v>
      </c>
      <c r="G11" s="16">
        <f t="shared" si="0"/>
        <v>25666.59</v>
      </c>
      <c r="H11" s="16">
        <f t="shared" si="0"/>
        <v>18741.940000000002</v>
      </c>
      <c r="I11" s="16">
        <f t="shared" si="0"/>
        <v>6924.65</v>
      </c>
      <c r="J11" s="16">
        <f t="shared" si="0"/>
        <v>1562794607.5699999</v>
      </c>
      <c r="K11" s="16">
        <f t="shared" si="0"/>
        <v>1142601118.47</v>
      </c>
      <c r="L11" s="16">
        <f t="shared" si="0"/>
        <v>398687611.75999993</v>
      </c>
      <c r="M11" s="16">
        <f t="shared" si="0"/>
        <v>21505877.34</v>
      </c>
      <c r="N11" s="16">
        <f t="shared" si="0"/>
        <v>74246596.129999995</v>
      </c>
      <c r="O11" s="16">
        <f t="shared" si="0"/>
        <v>22580762.18</v>
      </c>
      <c r="P11" s="16">
        <f t="shared" si="0"/>
        <v>51665833.950000003</v>
      </c>
      <c r="Q11" s="16">
        <f t="shared" si="0"/>
        <v>231805.8</v>
      </c>
      <c r="R11" s="16">
        <f t="shared" si="0"/>
        <v>231805.8</v>
      </c>
      <c r="S11" s="16">
        <f t="shared" si="0"/>
        <v>0</v>
      </c>
    </row>
    <row r="12" spans="1:19" ht="20.25" x14ac:dyDescent="0.25">
      <c r="A12" s="14"/>
      <c r="B12" s="13" t="s">
        <v>28</v>
      </c>
      <c r="C12" s="15">
        <f t="shared" ref="C12:S12" si="1">SUM(C13:C17)</f>
        <v>172</v>
      </c>
      <c r="D12" s="15">
        <f t="shared" si="1"/>
        <v>73</v>
      </c>
      <c r="E12" s="15">
        <f t="shared" si="1"/>
        <v>63</v>
      </c>
      <c r="F12" s="15">
        <f t="shared" si="1"/>
        <v>10</v>
      </c>
      <c r="G12" s="16">
        <f t="shared" si="1"/>
        <v>2755.4999999999995</v>
      </c>
      <c r="H12" s="16">
        <f t="shared" si="1"/>
        <v>2443.6</v>
      </c>
      <c r="I12" s="16">
        <f t="shared" si="1"/>
        <v>311.89999999999998</v>
      </c>
      <c r="J12" s="16">
        <f t="shared" si="1"/>
        <v>79439793.559999987</v>
      </c>
      <c r="K12" s="16">
        <f t="shared" si="1"/>
        <v>71312469.819999993</v>
      </c>
      <c r="L12" s="16">
        <f t="shared" si="1"/>
        <v>2876332.1500000004</v>
      </c>
      <c r="M12" s="16">
        <f t="shared" si="1"/>
        <v>5250991.59</v>
      </c>
      <c r="N12" s="16">
        <f t="shared" si="1"/>
        <v>4275927.2</v>
      </c>
      <c r="O12" s="16">
        <f t="shared" si="1"/>
        <v>0</v>
      </c>
      <c r="P12" s="16">
        <f t="shared" si="1"/>
        <v>4275927.2</v>
      </c>
      <c r="Q12" s="16">
        <f t="shared" si="1"/>
        <v>231805.8</v>
      </c>
      <c r="R12" s="16">
        <f t="shared" si="1"/>
        <v>231805.8</v>
      </c>
      <c r="S12" s="16">
        <f t="shared" si="1"/>
        <v>0</v>
      </c>
    </row>
    <row r="13" spans="1:19" ht="40.5" x14ac:dyDescent="0.25">
      <c r="A13" s="14">
        <v>1</v>
      </c>
      <c r="B13" s="13" t="s">
        <v>38</v>
      </c>
      <c r="C13" s="15">
        <v>108</v>
      </c>
      <c r="D13" s="15">
        <f>E13+F13</f>
        <v>51</v>
      </c>
      <c r="E13" s="15">
        <v>46</v>
      </c>
      <c r="F13" s="15">
        <v>5</v>
      </c>
      <c r="G13" s="16">
        <f>H13+I13</f>
        <v>1837.5</v>
      </c>
      <c r="H13" s="16">
        <v>1653.5</v>
      </c>
      <c r="I13" s="16">
        <v>184</v>
      </c>
      <c r="J13" s="16">
        <f>K13+L13+M13</f>
        <v>61335765.019999996</v>
      </c>
      <c r="K13" s="16">
        <v>54743469.149999999</v>
      </c>
      <c r="L13" s="16">
        <v>2708968.87</v>
      </c>
      <c r="M13" s="16">
        <v>3883327</v>
      </c>
      <c r="N13" s="16">
        <f>O13+P13</f>
        <v>3418308.8</v>
      </c>
      <c r="O13" s="16">
        <v>0</v>
      </c>
      <c r="P13" s="16">
        <v>3418308.8</v>
      </c>
      <c r="Q13" s="16">
        <f>R13+S13</f>
        <v>0</v>
      </c>
      <c r="R13" s="16">
        <v>0</v>
      </c>
      <c r="S13" s="16">
        <v>0</v>
      </c>
    </row>
    <row r="14" spans="1:19" ht="40.5" x14ac:dyDescent="0.25">
      <c r="A14" s="14">
        <v>2</v>
      </c>
      <c r="B14" s="13" t="s">
        <v>39</v>
      </c>
      <c r="C14" s="15">
        <v>19</v>
      </c>
      <c r="D14" s="15">
        <f>E14+F14</f>
        <v>6</v>
      </c>
      <c r="E14" s="15">
        <v>4</v>
      </c>
      <c r="F14" s="15">
        <v>2</v>
      </c>
      <c r="G14" s="16">
        <f>H14+I14</f>
        <v>247.2</v>
      </c>
      <c r="H14" s="16">
        <v>194.2</v>
      </c>
      <c r="I14" s="16">
        <v>53</v>
      </c>
      <c r="J14" s="16">
        <f>K14+L14+M14</f>
        <v>7661292.7999999998</v>
      </c>
      <c r="K14" s="16">
        <v>6333783.9299999997</v>
      </c>
      <c r="L14" s="16">
        <v>63977.62</v>
      </c>
      <c r="M14" s="16">
        <v>1263531.25</v>
      </c>
      <c r="N14" s="16">
        <f>O14+P14</f>
        <v>0</v>
      </c>
      <c r="O14" s="16">
        <v>0</v>
      </c>
      <c r="P14" s="16">
        <v>0</v>
      </c>
      <c r="Q14" s="16">
        <f>R14+S14</f>
        <v>231805.8</v>
      </c>
      <c r="R14" s="16">
        <v>231805.8</v>
      </c>
      <c r="S14" s="16">
        <v>0</v>
      </c>
    </row>
    <row r="15" spans="1:19" ht="40.5" x14ac:dyDescent="0.25">
      <c r="A15" s="14">
        <v>3</v>
      </c>
      <c r="B15" s="13" t="s">
        <v>40</v>
      </c>
      <c r="C15" s="15">
        <v>2</v>
      </c>
      <c r="D15" s="15">
        <f>E15+F15</f>
        <v>1</v>
      </c>
      <c r="E15" s="15">
        <v>0</v>
      </c>
      <c r="F15" s="15">
        <v>1</v>
      </c>
      <c r="G15" s="16">
        <f>H15+I15</f>
        <v>16</v>
      </c>
      <c r="H15" s="16">
        <v>0</v>
      </c>
      <c r="I15" s="16">
        <v>16</v>
      </c>
      <c r="J15" s="16">
        <f>K15+L15+M15</f>
        <v>0</v>
      </c>
      <c r="K15" s="16">
        <v>0</v>
      </c>
      <c r="L15" s="16">
        <v>0</v>
      </c>
      <c r="M15" s="16">
        <v>0</v>
      </c>
      <c r="N15" s="16">
        <f>O15+P15</f>
        <v>486592</v>
      </c>
      <c r="O15" s="16">
        <v>0</v>
      </c>
      <c r="P15" s="16">
        <v>486592</v>
      </c>
      <c r="Q15" s="16">
        <f>R15+S15</f>
        <v>0</v>
      </c>
      <c r="R15" s="16">
        <v>0</v>
      </c>
      <c r="S15" s="16">
        <v>0</v>
      </c>
    </row>
    <row r="16" spans="1:19" ht="60.75" x14ac:dyDescent="0.25">
      <c r="A16" s="14">
        <v>4</v>
      </c>
      <c r="B16" s="13" t="s">
        <v>41</v>
      </c>
      <c r="C16" s="15">
        <v>1</v>
      </c>
      <c r="D16" s="15">
        <f>E16+F16</f>
        <v>1</v>
      </c>
      <c r="E16" s="15">
        <v>0</v>
      </c>
      <c r="F16" s="15">
        <v>1</v>
      </c>
      <c r="G16" s="16">
        <f>H16+I16</f>
        <v>12.2</v>
      </c>
      <c r="H16" s="16">
        <v>0</v>
      </c>
      <c r="I16" s="16">
        <v>12.2</v>
      </c>
      <c r="J16" s="16">
        <f>K16+L16+M16</f>
        <v>0</v>
      </c>
      <c r="K16" s="16">
        <v>0</v>
      </c>
      <c r="L16" s="16">
        <v>0</v>
      </c>
      <c r="M16" s="16">
        <v>0</v>
      </c>
      <c r="N16" s="16">
        <f>O16+P16</f>
        <v>371026.4</v>
      </c>
      <c r="O16" s="16">
        <v>0</v>
      </c>
      <c r="P16" s="16">
        <v>371026.4</v>
      </c>
      <c r="Q16" s="16">
        <f>R16+S16</f>
        <v>0</v>
      </c>
      <c r="R16" s="16">
        <v>0</v>
      </c>
      <c r="S16" s="16">
        <v>0</v>
      </c>
    </row>
    <row r="17" spans="1:19" ht="81" x14ac:dyDescent="0.25">
      <c r="A17" s="14">
        <v>5</v>
      </c>
      <c r="B17" s="13" t="s">
        <v>42</v>
      </c>
      <c r="C17" s="15">
        <v>42</v>
      </c>
      <c r="D17" s="15">
        <f>E17+F17</f>
        <v>14</v>
      </c>
      <c r="E17" s="15">
        <v>13</v>
      </c>
      <c r="F17" s="15">
        <v>1</v>
      </c>
      <c r="G17" s="16">
        <f>H17+I17</f>
        <v>642.6</v>
      </c>
      <c r="H17" s="16">
        <v>595.9</v>
      </c>
      <c r="I17" s="16">
        <v>46.7</v>
      </c>
      <c r="J17" s="16">
        <f>K17+L17+M17</f>
        <v>10442735.74</v>
      </c>
      <c r="K17" s="16">
        <v>10235216.74</v>
      </c>
      <c r="L17" s="16">
        <v>103385.66</v>
      </c>
      <c r="M17" s="16">
        <v>104133.34</v>
      </c>
      <c r="N17" s="16">
        <f>O17+P17</f>
        <v>0</v>
      </c>
      <c r="O17" s="16">
        <v>0</v>
      </c>
      <c r="P17" s="16">
        <v>0</v>
      </c>
      <c r="Q17" s="16">
        <f>R17+S17</f>
        <v>0</v>
      </c>
      <c r="R17" s="16">
        <v>0</v>
      </c>
      <c r="S17" s="16">
        <v>0</v>
      </c>
    </row>
    <row r="18" spans="1:19" ht="20.25" x14ac:dyDescent="0.25">
      <c r="A18" s="14"/>
      <c r="B18" s="13" t="s">
        <v>29</v>
      </c>
      <c r="C18" s="15">
        <f t="shared" ref="C18:S18" si="2">SUM(C19:C24)</f>
        <v>352</v>
      </c>
      <c r="D18" s="15">
        <f t="shared" si="2"/>
        <v>173</v>
      </c>
      <c r="E18" s="15">
        <f t="shared" si="2"/>
        <v>139</v>
      </c>
      <c r="F18" s="15">
        <f t="shared" si="2"/>
        <v>34</v>
      </c>
      <c r="G18" s="16">
        <f t="shared" si="2"/>
        <v>5487.880000000001</v>
      </c>
      <c r="H18" s="16">
        <f t="shared" si="2"/>
        <v>4469.13</v>
      </c>
      <c r="I18" s="16">
        <f t="shared" si="2"/>
        <v>1018.75</v>
      </c>
      <c r="J18" s="16">
        <f t="shared" si="2"/>
        <v>229299492.98999998</v>
      </c>
      <c r="K18" s="16">
        <f t="shared" si="2"/>
        <v>163486727.77000001</v>
      </c>
      <c r="L18" s="16">
        <f t="shared" si="2"/>
        <v>62899417.510000005</v>
      </c>
      <c r="M18" s="16">
        <f t="shared" si="2"/>
        <v>2913347.7100000004</v>
      </c>
      <c r="N18" s="16">
        <f t="shared" si="2"/>
        <v>25994961.120000001</v>
      </c>
      <c r="O18" s="16">
        <f t="shared" si="2"/>
        <v>0</v>
      </c>
      <c r="P18" s="16">
        <f t="shared" si="2"/>
        <v>25994961.120000001</v>
      </c>
      <c r="Q18" s="16">
        <f t="shared" si="2"/>
        <v>0</v>
      </c>
      <c r="R18" s="16">
        <f t="shared" si="2"/>
        <v>0</v>
      </c>
      <c r="S18" s="16">
        <f t="shared" si="2"/>
        <v>0</v>
      </c>
    </row>
    <row r="19" spans="1:19" ht="40.5" x14ac:dyDescent="0.25">
      <c r="A19" s="14">
        <v>1</v>
      </c>
      <c r="B19" s="13" t="s">
        <v>38</v>
      </c>
      <c r="C19" s="15">
        <v>213</v>
      </c>
      <c r="D19" s="15">
        <f t="shared" ref="D19:D24" si="3">E19+F19</f>
        <v>99</v>
      </c>
      <c r="E19" s="15">
        <v>78</v>
      </c>
      <c r="F19" s="15">
        <v>21</v>
      </c>
      <c r="G19" s="16">
        <f t="shared" ref="G19:G24" si="4">H19+I19</f>
        <v>3031.8</v>
      </c>
      <c r="H19" s="16">
        <v>2391.65</v>
      </c>
      <c r="I19" s="16">
        <v>640.15</v>
      </c>
      <c r="J19" s="16">
        <f t="shared" ref="J19:J24" si="5">K19+L19+M19</f>
        <v>117048557.01000001</v>
      </c>
      <c r="K19" s="16">
        <v>92587051.680000007</v>
      </c>
      <c r="L19" s="16">
        <v>23291019.75</v>
      </c>
      <c r="M19" s="16">
        <v>1170485.58</v>
      </c>
      <c r="N19" s="16">
        <f t="shared" ref="N19:N24" si="6">O19+P19</f>
        <v>20751932.32</v>
      </c>
      <c r="O19" s="16">
        <v>0</v>
      </c>
      <c r="P19" s="16">
        <v>20751932.32</v>
      </c>
      <c r="Q19" s="16">
        <f t="shared" ref="Q19:Q24" si="7">R19+S19</f>
        <v>0</v>
      </c>
      <c r="R19" s="16">
        <v>0</v>
      </c>
      <c r="S19" s="16">
        <v>0</v>
      </c>
    </row>
    <row r="20" spans="1:19" ht="40.5" x14ac:dyDescent="0.25">
      <c r="A20" s="14">
        <v>2</v>
      </c>
      <c r="B20" s="13" t="s">
        <v>39</v>
      </c>
      <c r="C20" s="15">
        <v>96</v>
      </c>
      <c r="D20" s="15">
        <f t="shared" si="3"/>
        <v>44</v>
      </c>
      <c r="E20" s="15">
        <v>34</v>
      </c>
      <c r="F20" s="15">
        <v>10</v>
      </c>
      <c r="G20" s="16">
        <f t="shared" si="4"/>
        <v>1047.5</v>
      </c>
      <c r="H20" s="16">
        <v>799.5</v>
      </c>
      <c r="I20" s="16">
        <v>248</v>
      </c>
      <c r="J20" s="16">
        <f t="shared" si="5"/>
        <v>76524596</v>
      </c>
      <c r="K20" s="16">
        <v>35884291.229999997</v>
      </c>
      <c r="L20" s="16">
        <v>39254707.020000003</v>
      </c>
      <c r="M20" s="16">
        <v>1385597.75</v>
      </c>
      <c r="N20" s="16">
        <f t="shared" si="6"/>
        <v>5243028.8</v>
      </c>
      <c r="O20" s="16">
        <v>0</v>
      </c>
      <c r="P20" s="16">
        <v>5243028.8</v>
      </c>
      <c r="Q20" s="16">
        <f t="shared" si="7"/>
        <v>0</v>
      </c>
      <c r="R20" s="16">
        <v>0</v>
      </c>
      <c r="S20" s="16">
        <v>0</v>
      </c>
    </row>
    <row r="21" spans="1:19" ht="81" x14ac:dyDescent="0.25">
      <c r="A21" s="14">
        <v>3</v>
      </c>
      <c r="B21" s="13" t="s">
        <v>43</v>
      </c>
      <c r="C21" s="15">
        <v>15</v>
      </c>
      <c r="D21" s="15">
        <f t="shared" si="3"/>
        <v>11</v>
      </c>
      <c r="E21" s="15">
        <v>9</v>
      </c>
      <c r="F21" s="15">
        <v>2</v>
      </c>
      <c r="G21" s="16">
        <f t="shared" si="4"/>
        <v>531.1</v>
      </c>
      <c r="H21" s="16">
        <v>444.6</v>
      </c>
      <c r="I21" s="16">
        <v>86.5</v>
      </c>
      <c r="J21" s="16">
        <f t="shared" si="5"/>
        <v>13521000</v>
      </c>
      <c r="K21" s="16">
        <v>13251932.1</v>
      </c>
      <c r="L21" s="16">
        <v>133857.9</v>
      </c>
      <c r="M21" s="16">
        <v>135210</v>
      </c>
      <c r="N21" s="16">
        <f t="shared" si="6"/>
        <v>0</v>
      </c>
      <c r="O21" s="16">
        <v>0</v>
      </c>
      <c r="P21" s="16">
        <v>0</v>
      </c>
      <c r="Q21" s="16">
        <f t="shared" si="7"/>
        <v>0</v>
      </c>
      <c r="R21" s="16">
        <v>0</v>
      </c>
      <c r="S21" s="16">
        <v>0</v>
      </c>
    </row>
    <row r="22" spans="1:19" ht="81" x14ac:dyDescent="0.25">
      <c r="A22" s="14">
        <v>4</v>
      </c>
      <c r="B22" s="13" t="s">
        <v>44</v>
      </c>
      <c r="C22" s="15">
        <v>14</v>
      </c>
      <c r="D22" s="15">
        <f t="shared" si="3"/>
        <v>9</v>
      </c>
      <c r="E22" s="15">
        <v>8</v>
      </c>
      <c r="F22" s="15">
        <v>1</v>
      </c>
      <c r="G22" s="16">
        <f t="shared" si="4"/>
        <v>327.3</v>
      </c>
      <c r="H22" s="16">
        <v>283.2</v>
      </c>
      <c r="I22" s="16">
        <v>44.1</v>
      </c>
      <c r="J22" s="16">
        <f t="shared" si="5"/>
        <v>7758396.4799999995</v>
      </c>
      <c r="K22" s="16">
        <v>7604003.4299999997</v>
      </c>
      <c r="L22" s="16">
        <v>76808.100000000006</v>
      </c>
      <c r="M22" s="16">
        <v>77584.95</v>
      </c>
      <c r="N22" s="16">
        <f t="shared" si="6"/>
        <v>0</v>
      </c>
      <c r="O22" s="16">
        <v>0</v>
      </c>
      <c r="P22" s="16">
        <v>0</v>
      </c>
      <c r="Q22" s="16">
        <f t="shared" si="7"/>
        <v>0</v>
      </c>
      <c r="R22" s="16">
        <v>0</v>
      </c>
      <c r="S22" s="16">
        <v>0</v>
      </c>
    </row>
    <row r="23" spans="1:19" ht="81" x14ac:dyDescent="0.25">
      <c r="A23" s="14">
        <v>5</v>
      </c>
      <c r="B23" s="13" t="s">
        <v>42</v>
      </c>
      <c r="C23" s="15">
        <v>2</v>
      </c>
      <c r="D23" s="15">
        <f t="shared" si="3"/>
        <v>2</v>
      </c>
      <c r="E23" s="15">
        <v>2</v>
      </c>
      <c r="F23" s="15">
        <v>0</v>
      </c>
      <c r="G23" s="16">
        <f t="shared" si="4"/>
        <v>90.56</v>
      </c>
      <c r="H23" s="16">
        <v>90.56</v>
      </c>
      <c r="I23" s="16">
        <v>0</v>
      </c>
      <c r="J23" s="16">
        <f t="shared" si="5"/>
        <v>1543000.13</v>
      </c>
      <c r="K23" s="16">
        <v>1512294.43</v>
      </c>
      <c r="L23" s="16">
        <v>15275.7</v>
      </c>
      <c r="M23" s="16">
        <v>15430</v>
      </c>
      <c r="N23" s="16">
        <f t="shared" si="6"/>
        <v>0</v>
      </c>
      <c r="O23" s="16">
        <v>0</v>
      </c>
      <c r="P23" s="16">
        <v>0</v>
      </c>
      <c r="Q23" s="16">
        <f t="shared" si="7"/>
        <v>0</v>
      </c>
      <c r="R23" s="16">
        <v>0</v>
      </c>
      <c r="S23" s="16">
        <v>0</v>
      </c>
    </row>
    <row r="24" spans="1:19" ht="81" x14ac:dyDescent="0.25">
      <c r="A24" s="14">
        <v>6</v>
      </c>
      <c r="B24" s="13" t="s">
        <v>45</v>
      </c>
      <c r="C24" s="15">
        <v>12</v>
      </c>
      <c r="D24" s="15">
        <f t="shared" si="3"/>
        <v>8</v>
      </c>
      <c r="E24" s="15">
        <v>8</v>
      </c>
      <c r="F24" s="15">
        <v>0</v>
      </c>
      <c r="G24" s="16">
        <f t="shared" si="4"/>
        <v>459.62</v>
      </c>
      <c r="H24" s="16">
        <v>459.62</v>
      </c>
      <c r="I24" s="16">
        <v>0</v>
      </c>
      <c r="J24" s="16">
        <f t="shared" si="5"/>
        <v>12903943.369999999</v>
      </c>
      <c r="K24" s="16">
        <v>12647154.9</v>
      </c>
      <c r="L24" s="16">
        <v>127749.04</v>
      </c>
      <c r="M24" s="16">
        <v>129039.43</v>
      </c>
      <c r="N24" s="16">
        <f t="shared" si="6"/>
        <v>0</v>
      </c>
      <c r="O24" s="16">
        <v>0</v>
      </c>
      <c r="P24" s="16">
        <v>0</v>
      </c>
      <c r="Q24" s="16">
        <f t="shared" si="7"/>
        <v>0</v>
      </c>
      <c r="R24" s="16">
        <v>0</v>
      </c>
      <c r="S24" s="16">
        <v>0</v>
      </c>
    </row>
    <row r="25" spans="1:19" ht="20.25" x14ac:dyDescent="0.25">
      <c r="A25" s="14"/>
      <c r="B25" s="13" t="s">
        <v>30</v>
      </c>
      <c r="C25" s="15">
        <f t="shared" ref="C25:S25" si="8">SUM(C26:C30)</f>
        <v>129</v>
      </c>
      <c r="D25" s="15">
        <f t="shared" si="8"/>
        <v>65</v>
      </c>
      <c r="E25" s="15">
        <f t="shared" si="8"/>
        <v>56</v>
      </c>
      <c r="F25" s="15">
        <f t="shared" si="8"/>
        <v>9</v>
      </c>
      <c r="G25" s="16">
        <f t="shared" si="8"/>
        <v>2002.9</v>
      </c>
      <c r="H25" s="16">
        <f t="shared" si="8"/>
        <v>1797.1</v>
      </c>
      <c r="I25" s="16">
        <f t="shared" si="8"/>
        <v>205.79999999999998</v>
      </c>
      <c r="J25" s="16">
        <f t="shared" si="8"/>
        <v>86264333.229999989</v>
      </c>
      <c r="K25" s="16">
        <f t="shared" si="8"/>
        <v>59650264.759999998</v>
      </c>
      <c r="L25" s="16">
        <f t="shared" si="8"/>
        <v>25595565.350000001</v>
      </c>
      <c r="M25" s="16">
        <f t="shared" si="8"/>
        <v>1018503.12</v>
      </c>
      <c r="N25" s="16">
        <f t="shared" si="8"/>
        <v>4826384.4000000004</v>
      </c>
      <c r="O25" s="16">
        <f t="shared" si="8"/>
        <v>0</v>
      </c>
      <c r="P25" s="16">
        <f t="shared" si="8"/>
        <v>4826384.4000000004</v>
      </c>
      <c r="Q25" s="16">
        <f t="shared" si="8"/>
        <v>0</v>
      </c>
      <c r="R25" s="16">
        <f t="shared" si="8"/>
        <v>0</v>
      </c>
      <c r="S25" s="16">
        <f t="shared" si="8"/>
        <v>0</v>
      </c>
    </row>
    <row r="26" spans="1:19" ht="81" x14ac:dyDescent="0.25">
      <c r="A26" s="14">
        <v>1</v>
      </c>
      <c r="B26" s="13" t="s">
        <v>46</v>
      </c>
      <c r="C26" s="15">
        <v>41</v>
      </c>
      <c r="D26" s="15">
        <f>E26+F26</f>
        <v>20</v>
      </c>
      <c r="E26" s="15">
        <v>19</v>
      </c>
      <c r="F26" s="15">
        <v>1</v>
      </c>
      <c r="G26" s="16">
        <f>H26+I26</f>
        <v>743</v>
      </c>
      <c r="H26" s="16">
        <v>711.9</v>
      </c>
      <c r="I26" s="16">
        <v>31.1</v>
      </c>
      <c r="J26" s="16">
        <f>K26+L26+M26</f>
        <v>25153924.329999998</v>
      </c>
      <c r="K26" s="16">
        <v>22146453.289999999</v>
      </c>
      <c r="L26" s="16">
        <v>2732677.56</v>
      </c>
      <c r="M26" s="16">
        <v>274793.48</v>
      </c>
      <c r="N26" s="16">
        <f>O26+P26</f>
        <v>0</v>
      </c>
      <c r="O26" s="16">
        <v>0</v>
      </c>
      <c r="P26" s="16">
        <v>0</v>
      </c>
      <c r="Q26" s="16">
        <f>R26+S26</f>
        <v>0</v>
      </c>
      <c r="R26" s="16">
        <v>0</v>
      </c>
      <c r="S26" s="16">
        <v>0</v>
      </c>
    </row>
    <row r="27" spans="1:19" ht="40.5" x14ac:dyDescent="0.25">
      <c r="A27" s="14">
        <v>2</v>
      </c>
      <c r="B27" s="13" t="s">
        <v>38</v>
      </c>
      <c r="C27" s="15">
        <v>59</v>
      </c>
      <c r="D27" s="15">
        <f>E27+F27</f>
        <v>33</v>
      </c>
      <c r="E27" s="15">
        <v>27</v>
      </c>
      <c r="F27" s="15">
        <v>6</v>
      </c>
      <c r="G27" s="16">
        <f>H27+I27</f>
        <v>813.3</v>
      </c>
      <c r="H27" s="16">
        <v>670.6</v>
      </c>
      <c r="I27" s="16">
        <v>142.69999999999999</v>
      </c>
      <c r="J27" s="16">
        <f>K27+L27+M27</f>
        <v>51841560.899999999</v>
      </c>
      <c r="K27" s="16">
        <v>28550693.039999999</v>
      </c>
      <c r="L27" s="16">
        <v>22772452.25</v>
      </c>
      <c r="M27" s="16">
        <v>518415.61</v>
      </c>
      <c r="N27" s="16">
        <f>O27+P27</f>
        <v>4339792.4000000004</v>
      </c>
      <c r="O27" s="16">
        <v>0</v>
      </c>
      <c r="P27" s="16">
        <v>4339792.4000000004</v>
      </c>
      <c r="Q27" s="16">
        <f>R27+S27</f>
        <v>0</v>
      </c>
      <c r="R27" s="16">
        <v>0</v>
      </c>
      <c r="S27" s="16">
        <v>0</v>
      </c>
    </row>
    <row r="28" spans="1:19" ht="40.5" x14ac:dyDescent="0.25">
      <c r="A28" s="14">
        <v>3</v>
      </c>
      <c r="B28" s="13" t="s">
        <v>40</v>
      </c>
      <c r="C28" s="15">
        <v>4</v>
      </c>
      <c r="D28" s="15">
        <f>E28+F28</f>
        <v>2</v>
      </c>
      <c r="E28" s="15">
        <v>0</v>
      </c>
      <c r="F28" s="15">
        <v>2</v>
      </c>
      <c r="G28" s="16">
        <f>H28+I28</f>
        <v>32</v>
      </c>
      <c r="H28" s="16">
        <v>0</v>
      </c>
      <c r="I28" s="16">
        <v>32</v>
      </c>
      <c r="J28" s="16">
        <f>K28+L28+M28</f>
        <v>870800</v>
      </c>
      <c r="K28" s="16">
        <v>853471.08</v>
      </c>
      <c r="L28" s="16">
        <v>8620.92</v>
      </c>
      <c r="M28" s="16">
        <v>8708</v>
      </c>
      <c r="N28" s="16">
        <f>O28+P28</f>
        <v>486592</v>
      </c>
      <c r="O28" s="16">
        <v>0</v>
      </c>
      <c r="P28" s="16">
        <v>486592</v>
      </c>
      <c r="Q28" s="16">
        <f>R28+S28</f>
        <v>0</v>
      </c>
      <c r="R28" s="16">
        <v>0</v>
      </c>
      <c r="S28" s="16">
        <v>0</v>
      </c>
    </row>
    <row r="29" spans="1:19" ht="81" x14ac:dyDescent="0.25">
      <c r="A29" s="14">
        <v>4</v>
      </c>
      <c r="B29" s="13" t="s">
        <v>42</v>
      </c>
      <c r="C29" s="15">
        <v>18</v>
      </c>
      <c r="D29" s="15">
        <f>E29+F29</f>
        <v>8</v>
      </c>
      <c r="E29" s="15">
        <v>8</v>
      </c>
      <c r="F29" s="15">
        <v>0</v>
      </c>
      <c r="G29" s="16">
        <f>H29+I29</f>
        <v>368.6</v>
      </c>
      <c r="H29" s="16">
        <v>368.6</v>
      </c>
      <c r="I29" s="16">
        <v>0</v>
      </c>
      <c r="J29" s="16">
        <f>K29+L29+M29</f>
        <v>6865151</v>
      </c>
      <c r="K29" s="16">
        <v>6728534.4900000002</v>
      </c>
      <c r="L29" s="16">
        <v>67965</v>
      </c>
      <c r="M29" s="16">
        <v>68651.509999999995</v>
      </c>
      <c r="N29" s="16">
        <f>O29+P29</f>
        <v>0</v>
      </c>
      <c r="O29" s="16">
        <v>0</v>
      </c>
      <c r="P29" s="16">
        <v>0</v>
      </c>
      <c r="Q29" s="16">
        <f>R29+S29</f>
        <v>0</v>
      </c>
      <c r="R29" s="16">
        <v>0</v>
      </c>
      <c r="S29" s="16">
        <v>0</v>
      </c>
    </row>
    <row r="30" spans="1:19" ht="81" x14ac:dyDescent="0.25">
      <c r="A30" s="14">
        <v>5</v>
      </c>
      <c r="B30" s="13" t="s">
        <v>45</v>
      </c>
      <c r="C30" s="15">
        <v>7</v>
      </c>
      <c r="D30" s="15">
        <f>E30+F30</f>
        <v>2</v>
      </c>
      <c r="E30" s="15">
        <v>2</v>
      </c>
      <c r="F30" s="15">
        <v>0</v>
      </c>
      <c r="G30" s="16">
        <f>H30+I30</f>
        <v>46</v>
      </c>
      <c r="H30" s="16">
        <v>46</v>
      </c>
      <c r="I30" s="16">
        <v>0</v>
      </c>
      <c r="J30" s="16">
        <f>K30+L30+M30</f>
        <v>1532897.0000000002</v>
      </c>
      <c r="K30" s="16">
        <v>1371112.86</v>
      </c>
      <c r="L30" s="16">
        <v>13849.62</v>
      </c>
      <c r="M30" s="16">
        <v>147934.51999999999</v>
      </c>
      <c r="N30" s="16">
        <f>O30+P30</f>
        <v>0</v>
      </c>
      <c r="O30" s="16">
        <v>0</v>
      </c>
      <c r="P30" s="16">
        <v>0</v>
      </c>
      <c r="Q30" s="16">
        <f>R30+S30</f>
        <v>0</v>
      </c>
      <c r="R30" s="16">
        <v>0</v>
      </c>
      <c r="S30" s="16">
        <v>0</v>
      </c>
    </row>
    <row r="31" spans="1:19" ht="20.25" x14ac:dyDescent="0.25">
      <c r="A31" s="14"/>
      <c r="B31" s="13" t="s">
        <v>31</v>
      </c>
      <c r="C31" s="15">
        <f t="shared" ref="C31:S31" si="9">SUM(C32:C36)</f>
        <v>1415</v>
      </c>
      <c r="D31" s="15">
        <f t="shared" si="9"/>
        <v>609</v>
      </c>
      <c r="E31" s="15">
        <f t="shared" si="9"/>
        <v>397</v>
      </c>
      <c r="F31" s="15">
        <f t="shared" si="9"/>
        <v>212</v>
      </c>
      <c r="G31" s="16">
        <f t="shared" si="9"/>
        <v>15420.31</v>
      </c>
      <c r="H31" s="16">
        <f t="shared" si="9"/>
        <v>10032.11</v>
      </c>
      <c r="I31" s="16">
        <f t="shared" si="9"/>
        <v>5388.2</v>
      </c>
      <c r="J31" s="16">
        <f t="shared" si="9"/>
        <v>1167790987.79</v>
      </c>
      <c r="K31" s="16">
        <f t="shared" si="9"/>
        <v>848151656.12</v>
      </c>
      <c r="L31" s="16">
        <f t="shared" si="9"/>
        <v>307316296.74999994</v>
      </c>
      <c r="M31" s="16">
        <f t="shared" si="9"/>
        <v>12323034.92</v>
      </c>
      <c r="N31" s="16">
        <f t="shared" si="9"/>
        <v>39149323.410000004</v>
      </c>
      <c r="O31" s="16">
        <f t="shared" si="9"/>
        <v>22580762.18</v>
      </c>
      <c r="P31" s="16">
        <f t="shared" si="9"/>
        <v>16568561.23</v>
      </c>
      <c r="Q31" s="16">
        <f t="shared" si="9"/>
        <v>0</v>
      </c>
      <c r="R31" s="16">
        <f t="shared" si="9"/>
        <v>0</v>
      </c>
      <c r="S31" s="16">
        <f t="shared" si="9"/>
        <v>0</v>
      </c>
    </row>
    <row r="32" spans="1:19" ht="60.75" x14ac:dyDescent="0.25">
      <c r="A32" s="14">
        <v>1</v>
      </c>
      <c r="B32" s="13" t="s">
        <v>47</v>
      </c>
      <c r="C32" s="15">
        <v>26</v>
      </c>
      <c r="D32" s="15">
        <f>E32+F32</f>
        <v>11</v>
      </c>
      <c r="E32" s="15">
        <v>1</v>
      </c>
      <c r="F32" s="15">
        <v>10</v>
      </c>
      <c r="G32" s="16">
        <f>H32+I32</f>
        <v>204.29999999999998</v>
      </c>
      <c r="H32" s="16">
        <v>21.6</v>
      </c>
      <c r="I32" s="16">
        <v>182.7</v>
      </c>
      <c r="J32" s="16">
        <f>K32+L32+M32</f>
        <v>15100000</v>
      </c>
      <c r="K32" s="16">
        <v>13818732.82</v>
      </c>
      <c r="L32" s="16">
        <v>1120459.4099999999</v>
      </c>
      <c r="M32" s="16">
        <v>160807.76999999999</v>
      </c>
      <c r="N32" s="16">
        <f>O32+P32</f>
        <v>815601.1</v>
      </c>
      <c r="O32" s="16">
        <v>0</v>
      </c>
      <c r="P32" s="16">
        <v>815601.1</v>
      </c>
      <c r="Q32" s="16">
        <f>R32+S32</f>
        <v>0</v>
      </c>
      <c r="R32" s="16">
        <v>0</v>
      </c>
      <c r="S32" s="16">
        <v>0</v>
      </c>
    </row>
    <row r="33" spans="1:20" ht="40.5" x14ac:dyDescent="0.25">
      <c r="A33" s="14">
        <v>2</v>
      </c>
      <c r="B33" s="13" t="s">
        <v>38</v>
      </c>
      <c r="C33" s="15">
        <v>1103</v>
      </c>
      <c r="D33" s="15">
        <f>E33+F33</f>
        <v>493</v>
      </c>
      <c r="E33" s="15">
        <v>305</v>
      </c>
      <c r="F33" s="15">
        <v>188</v>
      </c>
      <c r="G33" s="16">
        <f>H33+I33</f>
        <v>11306.36</v>
      </c>
      <c r="H33" s="16">
        <v>6579.74</v>
      </c>
      <c r="I33" s="16">
        <v>4726.62</v>
      </c>
      <c r="J33" s="16">
        <f>K33+L33+M33</f>
        <v>892498815.86000001</v>
      </c>
      <c r="K33" s="16">
        <v>630610957.25</v>
      </c>
      <c r="L33" s="16">
        <v>252962870.44999999</v>
      </c>
      <c r="M33" s="16">
        <v>8924988.1600000001</v>
      </c>
      <c r="N33" s="16">
        <f>O33+P33</f>
        <v>33928973.450000003</v>
      </c>
      <c r="O33" s="16">
        <v>22580762.18</v>
      </c>
      <c r="P33" s="16">
        <v>11348211.27</v>
      </c>
      <c r="Q33" s="16">
        <f>R33+S33</f>
        <v>0</v>
      </c>
      <c r="R33" s="16">
        <v>0</v>
      </c>
      <c r="S33" s="16">
        <v>0</v>
      </c>
    </row>
    <row r="34" spans="1:20" ht="40.5" x14ac:dyDescent="0.25">
      <c r="A34" s="14">
        <v>3</v>
      </c>
      <c r="B34" s="13" t="s">
        <v>39</v>
      </c>
      <c r="C34" s="15">
        <v>256</v>
      </c>
      <c r="D34" s="15">
        <f>E34+F34</f>
        <v>92</v>
      </c>
      <c r="E34" s="15">
        <v>79</v>
      </c>
      <c r="F34" s="15">
        <v>13</v>
      </c>
      <c r="G34" s="16">
        <f>H34+I34</f>
        <v>3442.9</v>
      </c>
      <c r="H34" s="16">
        <v>2976.4</v>
      </c>
      <c r="I34" s="16">
        <v>466.5</v>
      </c>
      <c r="J34" s="16">
        <f>K34+L34+M34</f>
        <v>250759005.25999999</v>
      </c>
      <c r="K34" s="16">
        <v>194476519.40000001</v>
      </c>
      <c r="L34" s="16">
        <v>53139578.539999999</v>
      </c>
      <c r="M34" s="16">
        <v>3142907.32</v>
      </c>
      <c r="N34" s="16">
        <f>O34+P34</f>
        <v>4404748.8600000003</v>
      </c>
      <c r="O34" s="16">
        <v>0</v>
      </c>
      <c r="P34" s="16">
        <v>4404748.8600000003</v>
      </c>
      <c r="Q34" s="16">
        <f>R34+S34</f>
        <v>0</v>
      </c>
      <c r="R34" s="16">
        <v>0</v>
      </c>
      <c r="S34" s="16">
        <v>0</v>
      </c>
    </row>
    <row r="35" spans="1:20" ht="60.75" x14ac:dyDescent="0.25">
      <c r="A35" s="14">
        <v>4</v>
      </c>
      <c r="B35" s="13" t="s">
        <v>41</v>
      </c>
      <c r="C35" s="15">
        <v>6</v>
      </c>
      <c r="D35" s="15">
        <f>E35+F35</f>
        <v>5</v>
      </c>
      <c r="E35" s="15">
        <v>4</v>
      </c>
      <c r="F35" s="15">
        <v>1</v>
      </c>
      <c r="G35" s="16">
        <f>H35+I35</f>
        <v>96.38</v>
      </c>
      <c r="H35" s="16">
        <v>84</v>
      </c>
      <c r="I35" s="16">
        <v>12.38</v>
      </c>
      <c r="J35" s="16">
        <f>K35+L35+M35</f>
        <v>2885317.6700000004</v>
      </c>
      <c r="K35" s="16">
        <v>2827899.85</v>
      </c>
      <c r="L35" s="16">
        <v>28564.639999999999</v>
      </c>
      <c r="M35" s="16">
        <v>28853.18</v>
      </c>
      <c r="N35" s="16">
        <f>O35+P35</f>
        <v>0</v>
      </c>
      <c r="O35" s="16">
        <v>0</v>
      </c>
      <c r="P35" s="16">
        <v>0</v>
      </c>
      <c r="Q35" s="16">
        <f>R35+S35</f>
        <v>0</v>
      </c>
      <c r="R35" s="16">
        <v>0</v>
      </c>
      <c r="S35" s="16">
        <v>0</v>
      </c>
    </row>
    <row r="36" spans="1:20" ht="81" x14ac:dyDescent="0.25">
      <c r="A36" s="14">
        <v>5</v>
      </c>
      <c r="B36" s="13" t="s">
        <v>42</v>
      </c>
      <c r="C36" s="15">
        <v>24</v>
      </c>
      <c r="D36" s="15">
        <f>E36+F36</f>
        <v>8</v>
      </c>
      <c r="E36" s="15">
        <v>8</v>
      </c>
      <c r="F36" s="15">
        <v>0</v>
      </c>
      <c r="G36" s="16">
        <f>H36+I36</f>
        <v>370.37</v>
      </c>
      <c r="H36" s="16">
        <v>370.37</v>
      </c>
      <c r="I36" s="16">
        <v>0</v>
      </c>
      <c r="J36" s="16">
        <f>K36+L36+M36</f>
        <v>6547849</v>
      </c>
      <c r="K36" s="16">
        <v>6417546.7999999998</v>
      </c>
      <c r="L36" s="16">
        <v>64823.71</v>
      </c>
      <c r="M36" s="16">
        <v>65478.49</v>
      </c>
      <c r="N36" s="16">
        <f>O36+P36</f>
        <v>0</v>
      </c>
      <c r="O36" s="16">
        <v>0</v>
      </c>
      <c r="P36" s="16">
        <v>0</v>
      </c>
      <c r="Q36" s="16">
        <f>R36+S36</f>
        <v>0</v>
      </c>
      <c r="R36" s="16">
        <v>0</v>
      </c>
      <c r="S36" s="16">
        <v>0</v>
      </c>
    </row>
    <row r="37" spans="1:20" ht="15.6" customHeight="1" x14ac:dyDescent="0.25">
      <c r="P37" s="5"/>
      <c r="Q37" s="5"/>
      <c r="R37" s="6"/>
    </row>
    <row r="38" spans="1:20" ht="15.6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20" ht="15" customHeight="1" x14ac:dyDescent="0.25">
      <c r="A39" s="19" t="s">
        <v>32</v>
      </c>
      <c r="B39" s="19"/>
      <c r="C39" s="19"/>
      <c r="D39" s="19"/>
      <c r="E39" s="19"/>
      <c r="F39" s="19"/>
      <c r="G39" s="19"/>
      <c r="H39" s="19"/>
      <c r="I39" s="3"/>
      <c r="J39" s="3"/>
      <c r="K39" s="3"/>
      <c r="L39" s="3"/>
    </row>
    <row r="40" spans="1:20" ht="15" customHeight="1" x14ac:dyDescent="0.25">
      <c r="A40" s="19"/>
      <c r="B40" s="19"/>
      <c r="C40" s="19"/>
      <c r="D40" s="19"/>
      <c r="E40" s="19"/>
      <c r="F40" s="19"/>
      <c r="G40" s="19"/>
      <c r="H40" s="19"/>
      <c r="I40" s="3"/>
      <c r="J40" s="3"/>
      <c r="K40" s="3"/>
      <c r="L40" s="3"/>
      <c r="M40" s="3"/>
      <c r="N40" s="3"/>
      <c r="T40" s="4"/>
    </row>
    <row r="41" spans="1:20" ht="23.25" customHeight="1" x14ac:dyDescent="0.25">
      <c r="A41" s="19"/>
      <c r="B41" s="19"/>
      <c r="C41" s="19"/>
      <c r="D41" s="19"/>
      <c r="E41" s="19"/>
      <c r="F41" s="19"/>
      <c r="G41" s="19"/>
      <c r="H41" s="19"/>
      <c r="I41" s="3"/>
      <c r="J41" s="3"/>
      <c r="K41" s="3"/>
      <c r="L41" s="3"/>
      <c r="M41" s="3"/>
      <c r="O41" s="22"/>
      <c r="P41" s="22"/>
      <c r="Q41" s="22"/>
      <c r="R41" s="22"/>
      <c r="S41" s="22"/>
    </row>
    <row r="42" spans="1:20" ht="19.5" customHeight="1" x14ac:dyDescent="0.3">
      <c r="A42" s="7"/>
      <c r="B42" s="7"/>
      <c r="C42" s="7"/>
      <c r="D42" s="7"/>
      <c r="E42" s="7"/>
      <c r="F42" s="7"/>
      <c r="G42" s="7"/>
      <c r="H42" s="7"/>
      <c r="I42" s="3"/>
      <c r="J42" s="3"/>
      <c r="K42" s="3"/>
      <c r="L42" s="3"/>
      <c r="M42" s="3"/>
      <c r="O42" s="21" t="s">
        <v>33</v>
      </c>
      <c r="P42" s="21"/>
      <c r="Q42" s="21" t="s">
        <v>34</v>
      </c>
      <c r="R42" s="21"/>
      <c r="S42" s="21"/>
    </row>
    <row r="43" spans="1:20" ht="15" customHeight="1" x14ac:dyDescent="0.25">
      <c r="A43" s="7"/>
      <c r="B43" s="7"/>
      <c r="C43" s="7"/>
      <c r="D43" s="7"/>
      <c r="E43" s="7"/>
      <c r="F43" s="7"/>
      <c r="G43" s="7"/>
      <c r="H43" s="7"/>
      <c r="I43" s="3"/>
      <c r="J43" s="3"/>
      <c r="K43" s="3"/>
      <c r="L43" s="3"/>
      <c r="M43" s="3"/>
      <c r="O43" s="9"/>
      <c r="P43" s="9"/>
      <c r="Q43" s="9"/>
      <c r="R43" s="10"/>
      <c r="S43" s="10"/>
    </row>
    <row r="44" spans="1:20" ht="15" customHeight="1" x14ac:dyDescent="0.3">
      <c r="A44" s="7"/>
      <c r="B44" s="7"/>
      <c r="C44" s="7"/>
      <c r="D44" s="7"/>
      <c r="E44" s="7"/>
      <c r="F44" s="7"/>
      <c r="G44" s="7"/>
      <c r="H44" s="7"/>
      <c r="I44" s="3"/>
      <c r="J44" s="3"/>
      <c r="K44" s="3"/>
      <c r="L44" s="3"/>
      <c r="M44" s="3"/>
      <c r="O44" s="23" t="s">
        <v>35</v>
      </c>
      <c r="P44" s="23"/>
      <c r="Q44" s="23"/>
      <c r="R44" s="24" t="s">
        <v>36</v>
      </c>
      <c r="S44" s="24"/>
    </row>
    <row r="45" spans="1:20" ht="15" customHeight="1" x14ac:dyDescent="0.25">
      <c r="A45" s="7"/>
      <c r="B45" s="7"/>
      <c r="C45" s="7"/>
      <c r="D45" s="7"/>
      <c r="E45" s="7"/>
      <c r="F45" s="7"/>
      <c r="G45" s="7"/>
      <c r="H45" s="7"/>
      <c r="I45" s="3"/>
      <c r="J45" s="3"/>
      <c r="K45" s="3"/>
      <c r="L45" s="3"/>
      <c r="M45" s="3"/>
      <c r="P45" s="8"/>
      <c r="Q45" s="8"/>
      <c r="R45" s="8"/>
      <c r="S45" s="8"/>
    </row>
  </sheetData>
  <sheetProtection formatCells="0" formatColumns="0" formatRows="0" insertColumns="0" insertRows="0" insertHyperlinks="0" deleteColumns="0" deleteRows="0" sort="0" autoFilter="0" pivotTables="0"/>
  <mergeCells count="27">
    <mergeCell ref="O44:Q44"/>
    <mergeCell ref="R44:S44"/>
    <mergeCell ref="C6:C8"/>
    <mergeCell ref="B6:B9"/>
    <mergeCell ref="A6:A9"/>
    <mergeCell ref="D7:D8"/>
    <mergeCell ref="G7:G8"/>
    <mergeCell ref="E7:F7"/>
    <mergeCell ref="R7:S7"/>
    <mergeCell ref="J6:M6"/>
    <mergeCell ref="J7:J8"/>
    <mergeCell ref="D6:F6"/>
    <mergeCell ref="G6:I6"/>
    <mergeCell ref="N7:N8"/>
    <mergeCell ref="Q7:Q8"/>
    <mergeCell ref="K7:M7"/>
    <mergeCell ref="A39:H41"/>
    <mergeCell ref="N1:S1"/>
    <mergeCell ref="Q42:S42"/>
    <mergeCell ref="Q41:S41"/>
    <mergeCell ref="O42:P42"/>
    <mergeCell ref="O41:P41"/>
    <mergeCell ref="O7:P7"/>
    <mergeCell ref="N6:P6"/>
    <mergeCell ref="Q6:S6"/>
    <mergeCell ref="H7:I7"/>
    <mergeCell ref="B4:S4"/>
  </mergeCells>
  <printOptions horizontalCentered="1"/>
  <pageMargins left="0.31496062992125984" right="0.31496062992125984" top="0.9055118110236221" bottom="0.31496062992125984" header="0.51181102362204722" footer="0.51181102362204722"/>
  <pageSetup paperSize="9" scale="34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2024-08-19T07:38:41Z</cp:lastPrinted>
  <dcterms:created xsi:type="dcterms:W3CDTF">2006-09-16T00:00:00Z</dcterms:created>
  <dcterms:modified xsi:type="dcterms:W3CDTF">2024-08-19T07:38:47Z</dcterms:modified>
  <cp:category/>
</cp:coreProperties>
</file>