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-15" windowWidth="14400" windowHeight="11760"/>
  </bookViews>
  <sheets>
    <sheet name="Лист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9" i="1"/>
  <c r="C20" i="1"/>
  <c r="F12" i="1" l="1"/>
  <c r="F10" i="1" s="1"/>
  <c r="H45" i="1" l="1"/>
  <c r="H44" i="1"/>
  <c r="H43" i="1"/>
  <c r="H42" i="1"/>
  <c r="H31" i="1"/>
  <c r="H19" i="1"/>
  <c r="H18" i="1"/>
  <c r="H17" i="1"/>
  <c r="H16" i="1"/>
  <c r="H13" i="1" l="1"/>
  <c r="H12" i="1" s="1"/>
  <c r="H10" i="1" l="1"/>
  <c r="G10" i="1" s="1"/>
  <c r="G12" i="1"/>
</calcChain>
</file>

<file path=xl/sharedStrings.xml><?xml version="1.0" encoding="utf-8"?>
<sst xmlns="http://schemas.openxmlformats.org/spreadsheetml/2006/main" count="85" uniqueCount="52">
  <si>
    <t>Наименование показателя</t>
  </si>
  <si>
    <t>посещений за счет</t>
  </si>
  <si>
    <t>консолидированного бюджета субъекта Российской Федерации</t>
  </si>
  <si>
    <t>средств ОМС</t>
  </si>
  <si>
    <t>Количество посещений/комплексных посещений</t>
  </si>
  <si>
    <t>кратность разовых посещений в одном комплексном посещении</t>
  </si>
  <si>
    <t>из них:</t>
  </si>
  <si>
    <t>в том числе:</t>
  </si>
  <si>
    <t>1-е посещение для проведения диспансерного наблюдения (из строки 03)</t>
  </si>
  <si>
    <t>x</t>
  </si>
  <si>
    <t>комплексные посещения для проведения диспансеризации*</t>
  </si>
  <si>
    <t>комплексные посещения для проведения 1-го этапа диспансеризации (из строки 05), в том числе</t>
  </si>
  <si>
    <t>для проведения углубленной диспансеризации (из строки 06)</t>
  </si>
  <si>
    <t>посещения с иными целями, всего</t>
  </si>
  <si>
    <t>посещения по паллиативной медицинской помощи без учета посещений на дому выездными патронажными бригадами</t>
  </si>
  <si>
    <t>посещений на дому выездными патронажными бригадами</t>
  </si>
  <si>
    <t>Посещения при оказании медицинской помощи в неотложной форме, всего, из них:</t>
  </si>
  <si>
    <t>посещения на дому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</si>
  <si>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</si>
  <si>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</si>
  <si>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</si>
  <si>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</si>
  <si>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</t>
  </si>
  <si>
    <t>патологоанатомическое исследование биопсийного (операционного) материала</t>
  </si>
  <si>
    <t>Комплексные посещения для проведения диспансерного наблюдения** (за исключением 1-го посещения)</t>
  </si>
  <si>
    <t>--------------------------------</t>
  </si>
  <si>
    <t>Итого посещений (произв. графы 3 и графы 4)</t>
  </si>
  <si>
    <t>Итого посещений (произв. графы 6 и графы 7)</t>
  </si>
  <si>
    <t>комплексные посещения для проведения профилактических медицинских осмотров &lt;*&gt; (включая 1-е посещение для проведения диспансерного наблюдения) (из строки 02)</t>
  </si>
  <si>
    <t>Комплексные посещения по профилю "Медицинская реабилитация"</t>
  </si>
  <si>
    <t>углубленная диспансеризация (из строки 28)</t>
  </si>
  <si>
    <t>№ строки</t>
  </si>
  <si>
    <t>Посещений - всего (сумма строк 02, 18, 20, 30, 31)</t>
  </si>
  <si>
    <t>Посещения с профилактической и иными целями (сумма строк 03 + 05 + 8)</t>
  </si>
  <si>
    <t>посещения для паллиативной медицинской помощи (сумма строк 10 и 11)</t>
  </si>
  <si>
    <t>разовые посещения в связи с заболеваниями (из строки 8)</t>
  </si>
  <si>
    <t>посещения на дому (из строки 12 )</t>
  </si>
  <si>
    <t>посещения центров здоровья (из строки 8)</t>
  </si>
  <si>
    <t>посещения медицинских работников, имеющих среднее медицинское образование, ведущих самостоятельный прием (из строки 8)</t>
  </si>
  <si>
    <t>посещение центров амбулаторной онкологической помощи (из строки 8)</t>
  </si>
  <si>
    <t>посещение с другими целями (патронаж, выдача справок и иных медицинских документов и другое) (из строки 8)</t>
  </si>
  <si>
    <t>2-ой этап диспансеризации (из строки 20)</t>
  </si>
  <si>
    <t>Планируемое распределение
числа посещений при оказании медицинской помощи
в амбулаторных условиях на 2025 год</t>
  </si>
  <si>
    <t>ОФЭКТ/КТ</t>
  </si>
  <si>
    <t>&lt;*&gt; Плановое количество разовых посещений на 2025 год с учетом фактически сложившейся за предыдущий период кратности посещений (2022-2024гг.).</t>
  </si>
  <si>
    <t xml:space="preserve"> школа для больных с хроническими заболеваниями </t>
  </si>
  <si>
    <t>посещения с профилактическими целями центров здоровья</t>
  </si>
  <si>
    <t xml:space="preserve">ПЭТ-КТ </t>
  </si>
  <si>
    <t>Посещения, включенные в обращение в связи с заболеваниями &lt;*&gt;, всего</t>
  </si>
  <si>
    <t>"Приложение 16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</si>
  <si>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&lt;**&gt; По графам 3 и 6 субъекты предоставляют сведения о числе посещений/комплексных посещениях исходя из числа лиц, состоящих на диспансерном наблюдении с онкологическими заболеваниями, болезнями системы кровообращения, сахарным диабетом, которое взято за основу расчета территориального норматива объема диспансерного наблюдения в регионе на  2024 год, в соответствии с приказом Минздрава России от 15 марта 2022 г. № 168н "Об утверждении порядка проведения диспансерного наблюдения за взрослыми", в зависимости от нозологии."</t>
  </si>
  <si>
    <t>Приложение 12
к постановлению Правительства Брянской области 
от  17 марта 2025 г.  №  141-п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</si>
</sst>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0" xfId="0" applyNumberFormat="1" applyFont="1"/>
    <xf numFmtId="164" fontId="1" fillId="0" borderId="1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65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7" fillId="2" borderId="0" xfId="0" applyFont="1" applyFill="1" applyAlignment="1">
      <alignment horizontal="right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zoomScale="80" zoomScaleNormal="80" zoomScaleSheetLayoutView="100" workbookViewId="0">
      <selection activeCell="E1" sqref="E1:H1"/>
    </sheetView>
  </sheetViews>
  <sheetFormatPr defaultRowHeight="15" x14ac:dyDescent="0.25"/>
  <cols>
    <col min="1" max="1" width="52.140625" style="4" customWidth="1"/>
    <col min="2" max="2" width="12" style="9" customWidth="1"/>
    <col min="3" max="3" width="16.42578125" style="4" customWidth="1"/>
    <col min="4" max="4" width="14.140625" style="4" customWidth="1"/>
    <col min="5" max="5" width="16.28515625" style="4" customWidth="1"/>
    <col min="6" max="6" width="17.42578125" style="17" customWidth="1"/>
    <col min="7" max="7" width="16.140625" style="4" customWidth="1"/>
    <col min="8" max="8" width="13.42578125" style="17" customWidth="1"/>
    <col min="9" max="9" width="11.140625" style="5" customWidth="1"/>
    <col min="10" max="10" width="11.42578125" style="5" customWidth="1"/>
    <col min="11" max="16384" width="9.140625" style="5"/>
  </cols>
  <sheetData>
    <row r="1" spans="1:12" s="29" customFormat="1" ht="60.75" customHeight="1" x14ac:dyDescent="0.25">
      <c r="A1" s="27"/>
      <c r="B1" s="28"/>
      <c r="C1" s="27"/>
      <c r="D1" s="27"/>
      <c r="E1" s="30" t="s">
        <v>51</v>
      </c>
      <c r="F1" s="31"/>
      <c r="G1" s="31"/>
      <c r="H1" s="31"/>
    </row>
    <row r="2" spans="1:12" s="29" customFormat="1" ht="60.75" customHeight="1" x14ac:dyDescent="0.25">
      <c r="A2" s="27"/>
      <c r="B2" s="28"/>
      <c r="C2" s="27"/>
      <c r="D2" s="27"/>
      <c r="E2" s="32" t="s">
        <v>49</v>
      </c>
      <c r="F2" s="33"/>
      <c r="G2" s="34"/>
      <c r="H2" s="34"/>
    </row>
    <row r="3" spans="1:12" ht="48" customHeight="1" x14ac:dyDescent="0.25">
      <c r="A3" s="36" t="s">
        <v>42</v>
      </c>
      <c r="B3" s="36"/>
      <c r="C3" s="36"/>
      <c r="D3" s="36"/>
      <c r="E3" s="36"/>
      <c r="F3" s="36"/>
      <c r="G3" s="36"/>
      <c r="H3" s="36"/>
      <c r="I3" s="6"/>
      <c r="J3" s="6"/>
      <c r="K3" s="6"/>
      <c r="L3" s="6"/>
    </row>
    <row r="4" spans="1:12" ht="7.5" customHeight="1" x14ac:dyDescent="0.25"/>
    <row r="5" spans="1:12" ht="2.25" customHeight="1" x14ac:dyDescent="0.25"/>
    <row r="6" spans="1:12" ht="15" customHeight="1" x14ac:dyDescent="0.25">
      <c r="A6" s="35" t="s">
        <v>0</v>
      </c>
      <c r="B6" s="35" t="s">
        <v>31</v>
      </c>
      <c r="C6" s="35" t="s">
        <v>1</v>
      </c>
      <c r="D6" s="35"/>
      <c r="E6" s="35"/>
      <c r="F6" s="35"/>
      <c r="G6" s="35"/>
      <c r="H6" s="35"/>
    </row>
    <row r="7" spans="1:12" ht="27.75" customHeight="1" x14ac:dyDescent="0.25">
      <c r="A7" s="35"/>
      <c r="B7" s="35"/>
      <c r="C7" s="35" t="s">
        <v>2</v>
      </c>
      <c r="D7" s="35"/>
      <c r="E7" s="35"/>
      <c r="F7" s="35" t="s">
        <v>3</v>
      </c>
      <c r="G7" s="35"/>
      <c r="H7" s="35"/>
    </row>
    <row r="8" spans="1:12" ht="90" x14ac:dyDescent="0.25">
      <c r="A8" s="35"/>
      <c r="B8" s="35"/>
      <c r="C8" s="3" t="s">
        <v>4</v>
      </c>
      <c r="D8" s="3" t="s">
        <v>5</v>
      </c>
      <c r="E8" s="3" t="s">
        <v>26</v>
      </c>
      <c r="F8" s="18" t="s">
        <v>4</v>
      </c>
      <c r="G8" s="3" t="s">
        <v>5</v>
      </c>
      <c r="H8" s="18" t="s">
        <v>27</v>
      </c>
    </row>
    <row r="9" spans="1:12" s="8" customForma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19">
        <v>6</v>
      </c>
      <c r="G9" s="7">
        <v>7</v>
      </c>
      <c r="H9" s="19">
        <v>8</v>
      </c>
    </row>
    <row r="10" spans="1:12" x14ac:dyDescent="0.25">
      <c r="A10" s="2" t="s">
        <v>32</v>
      </c>
      <c r="B10" s="3">
        <v>1</v>
      </c>
      <c r="C10" s="2">
        <v>689897</v>
      </c>
      <c r="D10" s="2">
        <v>1</v>
      </c>
      <c r="E10" s="2">
        <v>689897</v>
      </c>
      <c r="F10" s="16">
        <f>F12+F29+F31+F42+F43+F44+F45</f>
        <v>6036006</v>
      </c>
      <c r="G10" s="22">
        <f>H10/F10</f>
        <v>1.401</v>
      </c>
      <c r="H10" s="16">
        <f>H12+H31+H42+H43+H44+H45+H29</f>
        <v>8454089</v>
      </c>
    </row>
    <row r="11" spans="1:12" x14ac:dyDescent="0.25">
      <c r="A11" s="2" t="s">
        <v>6</v>
      </c>
      <c r="B11" s="35">
        <v>2</v>
      </c>
      <c r="C11" s="2"/>
      <c r="D11" s="2"/>
      <c r="E11" s="2"/>
      <c r="F11" s="16"/>
      <c r="G11" s="2"/>
      <c r="H11" s="16"/>
    </row>
    <row r="12" spans="1:12" ht="30" x14ac:dyDescent="0.25">
      <c r="A12" s="2" t="s">
        <v>33</v>
      </c>
      <c r="B12" s="35"/>
      <c r="C12" s="2">
        <v>689897</v>
      </c>
      <c r="D12" s="2">
        <v>1</v>
      </c>
      <c r="E12" s="2">
        <v>689897</v>
      </c>
      <c r="F12" s="16">
        <f>F13+F16+F19</f>
        <v>3655267</v>
      </c>
      <c r="G12" s="26">
        <f>H12/F12</f>
        <v>1.0296190000000001</v>
      </c>
      <c r="H12" s="16">
        <f>H13+H16+H19</f>
        <v>3763534</v>
      </c>
    </row>
    <row r="13" spans="1:12" x14ac:dyDescent="0.25">
      <c r="A13" s="2" t="s">
        <v>7</v>
      </c>
      <c r="B13" s="35">
        <v>3</v>
      </c>
      <c r="C13" s="39">
        <f>689897-C19</f>
        <v>506371</v>
      </c>
      <c r="D13" s="39">
        <v>1</v>
      </c>
      <c r="E13" s="39">
        <v>506371</v>
      </c>
      <c r="F13" s="40">
        <v>300743</v>
      </c>
      <c r="G13" s="39">
        <v>1.36</v>
      </c>
      <c r="H13" s="40">
        <f>F13*G13</f>
        <v>409010</v>
      </c>
    </row>
    <row r="14" spans="1:12" ht="60" x14ac:dyDescent="0.25">
      <c r="A14" s="2" t="s">
        <v>28</v>
      </c>
      <c r="B14" s="35"/>
      <c r="C14" s="39"/>
      <c r="D14" s="39"/>
      <c r="E14" s="39"/>
      <c r="F14" s="40"/>
      <c r="G14" s="39"/>
      <c r="H14" s="40"/>
    </row>
    <row r="15" spans="1:12" ht="30" x14ac:dyDescent="0.25">
      <c r="A15" s="1" t="s">
        <v>8</v>
      </c>
      <c r="B15" s="3">
        <v>4</v>
      </c>
      <c r="C15" s="2"/>
      <c r="D15" s="3" t="s">
        <v>9</v>
      </c>
      <c r="E15" s="2"/>
      <c r="F15" s="16">
        <v>32050</v>
      </c>
      <c r="G15" s="3" t="s">
        <v>9</v>
      </c>
      <c r="H15" s="16"/>
    </row>
    <row r="16" spans="1:12" ht="30" x14ac:dyDescent="0.25">
      <c r="A16" s="2" t="s">
        <v>10</v>
      </c>
      <c r="B16" s="3">
        <v>5</v>
      </c>
      <c r="C16" s="2"/>
      <c r="D16" s="2"/>
      <c r="E16" s="2"/>
      <c r="F16" s="16">
        <v>487420</v>
      </c>
      <c r="G16" s="2">
        <v>1</v>
      </c>
      <c r="H16" s="16">
        <f>F16*G16</f>
        <v>487420</v>
      </c>
    </row>
    <row r="17" spans="1:8" ht="30" x14ac:dyDescent="0.25">
      <c r="A17" s="1" t="s">
        <v>11</v>
      </c>
      <c r="B17" s="3">
        <v>6</v>
      </c>
      <c r="C17" s="2"/>
      <c r="D17" s="2"/>
      <c r="E17" s="2"/>
      <c r="F17" s="16">
        <v>487420</v>
      </c>
      <c r="G17" s="2">
        <v>1</v>
      </c>
      <c r="H17" s="16">
        <f>F17*G17</f>
        <v>487420</v>
      </c>
    </row>
    <row r="18" spans="1:8" ht="30" x14ac:dyDescent="0.25">
      <c r="A18" s="1" t="s">
        <v>12</v>
      </c>
      <c r="B18" s="3">
        <v>7</v>
      </c>
      <c r="C18" s="2"/>
      <c r="D18" s="2"/>
      <c r="E18" s="2"/>
      <c r="F18" s="16">
        <v>6620</v>
      </c>
      <c r="G18" s="2">
        <v>1</v>
      </c>
      <c r="H18" s="16">
        <f>F18*G18</f>
        <v>6620</v>
      </c>
    </row>
    <row r="19" spans="1:8" x14ac:dyDescent="0.25">
      <c r="A19" s="24" t="s">
        <v>13</v>
      </c>
      <c r="B19" s="3">
        <v>8</v>
      </c>
      <c r="C19" s="2">
        <f>C20+C23</f>
        <v>183526</v>
      </c>
      <c r="D19" s="2">
        <v>1</v>
      </c>
      <c r="E19" s="2">
        <v>183526</v>
      </c>
      <c r="F19" s="16">
        <v>2867104</v>
      </c>
      <c r="G19" s="2">
        <v>1</v>
      </c>
      <c r="H19" s="16">
        <f>F19*G19</f>
        <v>2867104</v>
      </c>
    </row>
    <row r="20" spans="1:8" ht="30" x14ac:dyDescent="0.25">
      <c r="A20" s="2" t="s">
        <v>34</v>
      </c>
      <c r="B20" s="3">
        <v>9</v>
      </c>
      <c r="C20" s="2">
        <f>C21+C22</f>
        <v>46186</v>
      </c>
      <c r="D20" s="2">
        <v>1</v>
      </c>
      <c r="E20" s="2">
        <v>46186</v>
      </c>
      <c r="F20" s="16"/>
      <c r="G20" s="2"/>
      <c r="H20" s="16"/>
    </row>
    <row r="21" spans="1:8" ht="45" x14ac:dyDescent="0.25">
      <c r="A21" s="2" t="s">
        <v>14</v>
      </c>
      <c r="B21" s="3">
        <v>10</v>
      </c>
      <c r="C21" s="2">
        <v>34838</v>
      </c>
      <c r="D21" s="2">
        <v>1</v>
      </c>
      <c r="E21" s="2">
        <v>34838</v>
      </c>
      <c r="F21" s="16"/>
      <c r="G21" s="2"/>
      <c r="H21" s="16"/>
    </row>
    <row r="22" spans="1:8" ht="30" x14ac:dyDescent="0.25">
      <c r="A22" s="2" t="s">
        <v>15</v>
      </c>
      <c r="B22" s="3">
        <v>11</v>
      </c>
      <c r="C22" s="2">
        <v>11348</v>
      </c>
      <c r="D22" s="2">
        <v>1</v>
      </c>
      <c r="E22" s="2">
        <v>11348</v>
      </c>
      <c r="F22" s="16"/>
      <c r="G22" s="2"/>
      <c r="H22" s="16"/>
    </row>
    <row r="23" spans="1:8" ht="30" x14ac:dyDescent="0.25">
      <c r="A23" s="1" t="s">
        <v>35</v>
      </c>
      <c r="B23" s="3">
        <v>12</v>
      </c>
      <c r="C23" s="2">
        <v>137340</v>
      </c>
      <c r="D23" s="3" t="s">
        <v>9</v>
      </c>
      <c r="E23" s="2">
        <v>137340</v>
      </c>
      <c r="F23" s="16">
        <v>2422060</v>
      </c>
      <c r="G23" s="3" t="s">
        <v>9</v>
      </c>
      <c r="H23" s="16">
        <v>2574330</v>
      </c>
    </row>
    <row r="24" spans="1:8" x14ac:dyDescent="0.25">
      <c r="A24" s="1" t="s">
        <v>36</v>
      </c>
      <c r="B24" s="3">
        <v>13</v>
      </c>
      <c r="C24" s="2"/>
      <c r="D24" s="3" t="s">
        <v>9</v>
      </c>
      <c r="E24" s="2"/>
      <c r="F24" s="16"/>
      <c r="G24" s="3" t="s">
        <v>9</v>
      </c>
      <c r="H24" s="16"/>
    </row>
    <row r="25" spans="1:8" x14ac:dyDescent="0.25">
      <c r="A25" s="1" t="s">
        <v>37</v>
      </c>
      <c r="B25" s="3">
        <v>14</v>
      </c>
      <c r="C25" s="2"/>
      <c r="D25" s="3" t="s">
        <v>9</v>
      </c>
      <c r="E25" s="2"/>
      <c r="F25" s="16"/>
      <c r="G25" s="3" t="s">
        <v>9</v>
      </c>
      <c r="H25" s="16"/>
    </row>
    <row r="26" spans="1:8" ht="45" x14ac:dyDescent="0.25">
      <c r="A26" s="1" t="s">
        <v>38</v>
      </c>
      <c r="B26" s="3">
        <v>15</v>
      </c>
      <c r="C26" s="2"/>
      <c r="D26" s="3" t="s">
        <v>9</v>
      </c>
      <c r="E26" s="2"/>
      <c r="F26" s="16">
        <v>156820</v>
      </c>
      <c r="G26" s="3" t="s">
        <v>9</v>
      </c>
      <c r="H26" s="16">
        <v>156820</v>
      </c>
    </row>
    <row r="27" spans="1:8" ht="30" x14ac:dyDescent="0.25">
      <c r="A27" s="1" t="s">
        <v>39</v>
      </c>
      <c r="B27" s="3">
        <v>16</v>
      </c>
      <c r="C27" s="2"/>
      <c r="D27" s="3" t="s">
        <v>9</v>
      </c>
      <c r="E27" s="2"/>
      <c r="F27" s="16">
        <v>30845</v>
      </c>
      <c r="G27" s="3" t="s">
        <v>9</v>
      </c>
      <c r="H27" s="16">
        <v>30845</v>
      </c>
    </row>
    <row r="28" spans="1:8" ht="50.25" customHeight="1" x14ac:dyDescent="0.25">
      <c r="A28" s="1" t="s">
        <v>40</v>
      </c>
      <c r="B28" s="3">
        <v>17</v>
      </c>
      <c r="C28" s="2"/>
      <c r="D28" s="3" t="s">
        <v>9</v>
      </c>
      <c r="E28" s="2"/>
      <c r="F28" s="16"/>
      <c r="G28" s="3" t="s">
        <v>9</v>
      </c>
      <c r="H28" s="16"/>
    </row>
    <row r="29" spans="1:8" ht="30" x14ac:dyDescent="0.25">
      <c r="A29" s="2" t="s">
        <v>16</v>
      </c>
      <c r="B29" s="3">
        <v>18</v>
      </c>
      <c r="C29" s="2"/>
      <c r="D29" s="3" t="s">
        <v>9</v>
      </c>
      <c r="E29" s="2"/>
      <c r="F29" s="16">
        <v>608721</v>
      </c>
      <c r="G29" s="3" t="s">
        <v>9</v>
      </c>
      <c r="H29" s="16">
        <v>608721</v>
      </c>
    </row>
    <row r="30" spans="1:8" x14ac:dyDescent="0.25">
      <c r="A30" s="2" t="s">
        <v>17</v>
      </c>
      <c r="B30" s="3">
        <v>19</v>
      </c>
      <c r="C30" s="2"/>
      <c r="D30" s="3" t="s">
        <v>9</v>
      </c>
      <c r="E30" s="2"/>
      <c r="F30" s="16"/>
      <c r="G30" s="3" t="s">
        <v>9</v>
      </c>
      <c r="H30" s="16"/>
    </row>
    <row r="31" spans="1:8" ht="30" x14ac:dyDescent="0.25">
      <c r="A31" s="25" t="s">
        <v>48</v>
      </c>
      <c r="B31" s="3">
        <v>20</v>
      </c>
      <c r="C31" s="2"/>
      <c r="D31" s="2"/>
      <c r="E31" s="2"/>
      <c r="F31" s="16">
        <v>1440826</v>
      </c>
      <c r="G31" s="2">
        <v>2.6</v>
      </c>
      <c r="H31" s="16">
        <f>F31*G31</f>
        <v>3746148</v>
      </c>
    </row>
    <row r="32" spans="1:8" x14ac:dyDescent="0.25">
      <c r="A32" s="2" t="s">
        <v>18</v>
      </c>
      <c r="B32" s="3">
        <v>21</v>
      </c>
      <c r="C32" s="2"/>
      <c r="D32" s="3" t="s">
        <v>9</v>
      </c>
      <c r="E32" s="2"/>
      <c r="F32" s="16">
        <v>68136</v>
      </c>
      <c r="G32" s="3" t="s">
        <v>9</v>
      </c>
      <c r="H32" s="16"/>
    </row>
    <row r="33" spans="1:8" x14ac:dyDescent="0.25">
      <c r="A33" s="2" t="s">
        <v>19</v>
      </c>
      <c r="B33" s="3">
        <v>22</v>
      </c>
      <c r="C33" s="2"/>
      <c r="D33" s="3" t="s">
        <v>9</v>
      </c>
      <c r="E33" s="2"/>
      <c r="F33" s="16">
        <v>32514</v>
      </c>
      <c r="G33" s="3" t="s">
        <v>9</v>
      </c>
      <c r="H33" s="16"/>
    </row>
    <row r="34" spans="1:8" ht="30" x14ac:dyDescent="0.25">
      <c r="A34" s="2" t="s">
        <v>20</v>
      </c>
      <c r="B34" s="3">
        <v>23</v>
      </c>
      <c r="C34" s="2"/>
      <c r="D34" s="3" t="s">
        <v>9</v>
      </c>
      <c r="E34" s="2"/>
      <c r="F34" s="16">
        <v>90567</v>
      </c>
      <c r="G34" s="3" t="s">
        <v>9</v>
      </c>
      <c r="H34" s="16"/>
    </row>
    <row r="35" spans="1:8" x14ac:dyDescent="0.25">
      <c r="A35" s="2" t="s">
        <v>21</v>
      </c>
      <c r="B35" s="3">
        <v>24</v>
      </c>
      <c r="C35" s="2"/>
      <c r="D35" s="3" t="s">
        <v>9</v>
      </c>
      <c r="E35" s="2"/>
      <c r="F35" s="16">
        <v>48756</v>
      </c>
      <c r="G35" s="3" t="s">
        <v>9</v>
      </c>
      <c r="H35" s="16"/>
    </row>
    <row r="36" spans="1:8" x14ac:dyDescent="0.25">
      <c r="A36" s="2" t="s">
        <v>22</v>
      </c>
      <c r="B36" s="3">
        <v>25</v>
      </c>
      <c r="C36" s="2"/>
      <c r="D36" s="3" t="s">
        <v>9</v>
      </c>
      <c r="E36" s="2"/>
      <c r="F36" s="16">
        <v>1784</v>
      </c>
      <c r="G36" s="3" t="s">
        <v>9</v>
      </c>
      <c r="H36" s="16"/>
    </row>
    <row r="37" spans="1:8" ht="30" x14ac:dyDescent="0.25">
      <c r="A37" s="10" t="s">
        <v>23</v>
      </c>
      <c r="B37" s="3">
        <v>26</v>
      </c>
      <c r="C37" s="2"/>
      <c r="D37" s="3" t="s">
        <v>9</v>
      </c>
      <c r="E37" s="2"/>
      <c r="F37" s="16">
        <v>20006</v>
      </c>
      <c r="G37" s="3" t="s">
        <v>9</v>
      </c>
      <c r="H37" s="16"/>
    </row>
    <row r="38" spans="1:8" x14ac:dyDescent="0.25">
      <c r="A38" s="10" t="s">
        <v>47</v>
      </c>
      <c r="B38" s="3">
        <v>27</v>
      </c>
      <c r="C38" s="2"/>
      <c r="D38" s="3"/>
      <c r="E38" s="2"/>
      <c r="F38" s="16">
        <v>2493</v>
      </c>
      <c r="G38" s="3" t="s">
        <v>9</v>
      </c>
      <c r="H38" s="16"/>
    </row>
    <row r="39" spans="1:8" x14ac:dyDescent="0.25">
      <c r="A39" s="10" t="s">
        <v>43</v>
      </c>
      <c r="B39" s="3">
        <v>28</v>
      </c>
      <c r="C39" s="2"/>
      <c r="D39" s="3"/>
      <c r="E39" s="2"/>
      <c r="F39" s="16">
        <v>4385</v>
      </c>
      <c r="G39" s="3" t="s">
        <v>9</v>
      </c>
      <c r="H39" s="16"/>
    </row>
    <row r="40" spans="1:8" x14ac:dyDescent="0.25">
      <c r="A40" s="11" t="s">
        <v>41</v>
      </c>
      <c r="B40" s="3">
        <v>29</v>
      </c>
      <c r="C40" s="2"/>
      <c r="D40" s="3"/>
      <c r="E40" s="2"/>
      <c r="F40" s="16">
        <v>152270</v>
      </c>
      <c r="G40" s="3"/>
      <c r="H40" s="16"/>
    </row>
    <row r="41" spans="1:8" x14ac:dyDescent="0.25">
      <c r="A41" s="11" t="s">
        <v>30</v>
      </c>
      <c r="B41" s="3">
        <v>30</v>
      </c>
      <c r="C41" s="2"/>
      <c r="D41" s="3"/>
      <c r="E41" s="2"/>
      <c r="F41" s="16">
        <v>331</v>
      </c>
      <c r="G41" s="3"/>
      <c r="H41" s="16"/>
    </row>
    <row r="42" spans="1:8" ht="37.5" customHeight="1" x14ac:dyDescent="0.25">
      <c r="A42" s="23" t="s">
        <v>24</v>
      </c>
      <c r="B42" s="12">
        <v>31</v>
      </c>
      <c r="C42" s="10"/>
      <c r="D42" s="10"/>
      <c r="E42" s="10"/>
      <c r="F42" s="20">
        <v>295045</v>
      </c>
      <c r="G42" s="10">
        <v>1</v>
      </c>
      <c r="H42" s="16">
        <f t="shared" ref="H42:H45" si="0">F42*G42</f>
        <v>295045</v>
      </c>
    </row>
    <row r="43" spans="1:8" ht="37.5" customHeight="1" x14ac:dyDescent="0.25">
      <c r="A43" s="23" t="s">
        <v>29</v>
      </c>
      <c r="B43" s="12">
        <v>32</v>
      </c>
      <c r="C43" s="10"/>
      <c r="D43" s="10"/>
      <c r="E43" s="10"/>
      <c r="F43" s="20">
        <v>4494</v>
      </c>
      <c r="G43" s="10">
        <v>2</v>
      </c>
      <c r="H43" s="16">
        <f t="shared" si="0"/>
        <v>8988</v>
      </c>
    </row>
    <row r="44" spans="1:8" x14ac:dyDescent="0.25">
      <c r="A44" s="23" t="s">
        <v>45</v>
      </c>
      <c r="B44" s="12">
        <v>33</v>
      </c>
      <c r="C44" s="10"/>
      <c r="D44" s="10"/>
      <c r="E44" s="10"/>
      <c r="F44" s="20">
        <v>6620</v>
      </c>
      <c r="G44" s="10">
        <v>1</v>
      </c>
      <c r="H44" s="16">
        <f t="shared" si="0"/>
        <v>6620</v>
      </c>
    </row>
    <row r="45" spans="1:8" ht="30" x14ac:dyDescent="0.25">
      <c r="A45" s="23" t="s">
        <v>46</v>
      </c>
      <c r="B45" s="12">
        <v>34</v>
      </c>
      <c r="C45" s="10"/>
      <c r="D45" s="10"/>
      <c r="E45" s="10"/>
      <c r="F45" s="20">
        <v>25033</v>
      </c>
      <c r="G45" s="10">
        <v>1</v>
      </c>
      <c r="H45" s="16">
        <f t="shared" si="0"/>
        <v>25033</v>
      </c>
    </row>
    <row r="46" spans="1:8" ht="5.25" customHeight="1" x14ac:dyDescent="0.25">
      <c r="A46" s="13"/>
      <c r="B46" s="14"/>
      <c r="C46" s="13"/>
      <c r="D46" s="13"/>
      <c r="E46" s="13"/>
      <c r="F46" s="21"/>
      <c r="G46" s="13"/>
      <c r="H46" s="21"/>
    </row>
    <row r="47" spans="1:8" ht="1.5" customHeight="1" x14ac:dyDescent="0.25">
      <c r="A47" s="13"/>
      <c r="B47" s="14"/>
      <c r="C47" s="13"/>
      <c r="D47" s="13"/>
      <c r="E47" s="13"/>
      <c r="F47" s="21"/>
      <c r="G47" s="13"/>
      <c r="H47" s="21"/>
    </row>
    <row r="48" spans="1:8" ht="10.5" customHeight="1" x14ac:dyDescent="0.25">
      <c r="A48" s="15" t="s">
        <v>25</v>
      </c>
      <c r="B48" s="14"/>
      <c r="C48" s="13"/>
      <c r="D48" s="13"/>
      <c r="E48" s="13"/>
      <c r="F48" s="21"/>
      <c r="G48" s="13"/>
      <c r="H48" s="21"/>
    </row>
    <row r="49" spans="1:8" x14ac:dyDescent="0.25">
      <c r="A49" s="41" t="s">
        <v>44</v>
      </c>
      <c r="B49" s="41"/>
      <c r="C49" s="41"/>
      <c r="D49" s="41"/>
      <c r="E49" s="41"/>
      <c r="F49" s="41"/>
      <c r="G49" s="41"/>
      <c r="H49" s="41"/>
    </row>
    <row r="50" spans="1:8" ht="67.5" customHeight="1" x14ac:dyDescent="0.25">
      <c r="A50" s="37" t="s">
        <v>50</v>
      </c>
      <c r="B50" s="37"/>
      <c r="C50" s="37"/>
      <c r="D50" s="37"/>
      <c r="E50" s="37"/>
      <c r="F50" s="37"/>
      <c r="G50" s="37"/>
      <c r="H50" s="37"/>
    </row>
    <row r="51" spans="1:8" x14ac:dyDescent="0.25">
      <c r="A51" s="38"/>
      <c r="B51" s="38"/>
      <c r="C51" s="38"/>
      <c r="D51" s="38"/>
      <c r="E51" s="38"/>
      <c r="F51" s="38"/>
      <c r="G51" s="38"/>
      <c r="H51" s="38"/>
    </row>
  </sheetData>
  <mergeCells count="19">
    <mergeCell ref="A50:H50"/>
    <mergeCell ref="A51:H51"/>
    <mergeCell ref="C13:C14"/>
    <mergeCell ref="D13:D14"/>
    <mergeCell ref="E13:E14"/>
    <mergeCell ref="F13:F14"/>
    <mergeCell ref="G13:G14"/>
    <mergeCell ref="H13:H14"/>
    <mergeCell ref="A49:H49"/>
    <mergeCell ref="E1:H1"/>
    <mergeCell ref="E2:H2"/>
    <mergeCell ref="B6:B8"/>
    <mergeCell ref="B11:B12"/>
    <mergeCell ref="B13:B14"/>
    <mergeCell ref="A3:H3"/>
    <mergeCell ref="A6:A8"/>
    <mergeCell ref="C6:H6"/>
    <mergeCell ref="C7:E7"/>
    <mergeCell ref="F7:H7"/>
  </mergeCells>
  <pageMargins left="0.66" right="0.51" top="0.38" bottom="0" header="0.31496062992125984" footer="0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2025-02-25T14:55:28Z</cp:lastPrinted>
  <dcterms:created xsi:type="dcterms:W3CDTF">2015-06-05T18:19:34Z</dcterms:created>
  <dcterms:modified xsi:type="dcterms:W3CDTF">2025-03-25T06:09:41Z</dcterms:modified>
</cp:coreProperties>
</file>