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serverdelo\work\Департамент ТЭК и ЖКХ\201\Новая программа ПЕРЕСЕЛЕНИЯ\Изменения в ПРОГРАММУ\"/>
    </mc:Choice>
  </mc:AlternateContent>
  <xr:revisionPtr revIDLastSave="0" documentId="13_ncr:1_{5778319F-694F-4EB6-98C1-B67B81550CD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Приложение 4" sheetId="1" r:id="rId1"/>
  </sheets>
  <definedNames>
    <definedName name="_xlnm.Print_Area" localSheetId="0">'Приложение 4'!$A$1:$P$77</definedName>
  </definedNames>
  <calcPr calcId="191029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0" i="1" l="1"/>
  <c r="M70" i="1"/>
  <c r="K70" i="1"/>
  <c r="J70" i="1"/>
  <c r="I70" i="1"/>
  <c r="N63" i="1"/>
  <c r="M63" i="1"/>
  <c r="K63" i="1"/>
  <c r="J63" i="1"/>
  <c r="I63" i="1"/>
  <c r="N49" i="1"/>
  <c r="M49" i="1"/>
  <c r="K49" i="1"/>
  <c r="J49" i="1"/>
  <c r="I49" i="1"/>
  <c r="N46" i="1"/>
  <c r="M46" i="1"/>
  <c r="K46" i="1"/>
  <c r="J46" i="1"/>
  <c r="I46" i="1"/>
  <c r="N44" i="1"/>
  <c r="M44" i="1"/>
  <c r="K44" i="1"/>
  <c r="J44" i="1"/>
  <c r="I44" i="1"/>
  <c r="N42" i="1"/>
  <c r="M42" i="1"/>
  <c r="K42" i="1"/>
  <c r="J42" i="1"/>
  <c r="I42" i="1"/>
  <c r="N37" i="1"/>
  <c r="M37" i="1"/>
  <c r="K37" i="1"/>
  <c r="J37" i="1"/>
  <c r="I37" i="1"/>
  <c r="N35" i="1"/>
  <c r="M35" i="1"/>
  <c r="K35" i="1"/>
  <c r="J35" i="1"/>
  <c r="I35" i="1"/>
  <c r="N31" i="1"/>
  <c r="M31" i="1"/>
  <c r="K31" i="1"/>
  <c r="J31" i="1"/>
  <c r="I31" i="1"/>
  <c r="N29" i="1"/>
  <c r="M29" i="1"/>
  <c r="K29" i="1"/>
  <c r="J29" i="1"/>
  <c r="I29" i="1"/>
  <c r="N27" i="1"/>
  <c r="M27" i="1"/>
  <c r="K27" i="1"/>
  <c r="J27" i="1"/>
  <c r="I27" i="1"/>
  <c r="N14" i="1"/>
  <c r="M14" i="1"/>
  <c r="K14" i="1"/>
  <c r="J14" i="1"/>
  <c r="I14" i="1"/>
  <c r="I13" i="1" l="1"/>
  <c r="J48" i="1"/>
  <c r="N48" i="1"/>
  <c r="J13" i="1"/>
  <c r="I48" i="1"/>
  <c r="M13" i="1"/>
  <c r="M48" i="1"/>
  <c r="K48" i="1"/>
  <c r="N13" i="1"/>
  <c r="K13" i="1"/>
  <c r="I12" i="1" l="1"/>
  <c r="I11" i="1" s="1"/>
  <c r="J12" i="1"/>
  <c r="J11" i="1" s="1"/>
  <c r="N12" i="1"/>
  <c r="N11" i="1" s="1"/>
  <c r="K12" i="1"/>
  <c r="K11" i="1" s="1"/>
  <c r="M12" i="1"/>
  <c r="M11" i="1" s="1"/>
</calcChain>
</file>

<file path=xl/sharedStrings.xml><?xml version="1.0" encoding="utf-8"?>
<sst xmlns="http://schemas.openxmlformats.org/spreadsheetml/2006/main" count="519" uniqueCount="159">
  <si>
    <t>Реестр жилищного фонда
(многоквартирные дома, дома блокированной застройки, объекты индивидуального жилищного строительства)</t>
  </si>
  <si>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</si>
  <si>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</si>
  <si>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</si>
  <si>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</si>
  <si>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</si>
  <si>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</si>
  <si>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</si>
  <si>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</si>
  <si>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</si>
  <si>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</si>
  <si>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</si>
  <si>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</si>
  <si>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</si>
  <si>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</si>
  <si>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</si>
  <si>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</si>
  <si>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</si>
  <si>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</si>
  <si>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</si>
  <si>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</si>
  <si>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</si>
  <si>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</si>
  <si>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</si>
  <si>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</si>
  <si>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1. Перечень аварийных многоквартирных домов, в том числе</t>
  </si>
  <si>
    <t>расселение которых осуществляется с участием средств Фонда</t>
  </si>
  <si>
    <t>Итого по город Брянск</t>
  </si>
  <si>
    <t>Брянск</t>
  </si>
  <si>
    <t>г. Брянск, ул. Калинина, д. 38</t>
  </si>
  <si>
    <t>Многоквартирный дом</t>
  </si>
  <si>
    <t>Аварийный</t>
  </si>
  <si>
    <t>Нет</t>
  </si>
  <si>
    <t>32:28:0032103:3</t>
  </si>
  <si>
    <t>Сформирован под одним домом</t>
  </si>
  <si>
    <t>г. Брянск, ул. Калинина, д. 39</t>
  </si>
  <si>
    <t>32:28:0032015:42</t>
  </si>
  <si>
    <t>г. Брянск, ул. Кромская, д. 42</t>
  </si>
  <si>
    <t>32:28:0014403:3</t>
  </si>
  <si>
    <t>г. Брянск, ул. Менжинского, д. 25</t>
  </si>
  <si>
    <t>32:28:0042606:11</t>
  </si>
  <si>
    <t>г. Брянск, пр-кт. Московский, д. 78</t>
  </si>
  <si>
    <t>32:28:0042601:62</t>
  </si>
  <si>
    <t>г. Брянск, пр-кт. Московский, д. 84</t>
  </si>
  <si>
    <t>32:28:0042601:64</t>
  </si>
  <si>
    <t>г. Брянск, ул. Набережная, д. 9</t>
  </si>
  <si>
    <t>32:28:032102:28</t>
  </si>
  <si>
    <t>г. Брянск, ул. Профсоюзов, д. 20а</t>
  </si>
  <si>
    <t>32:28:0021310:8</t>
  </si>
  <si>
    <t>г. Брянск, ул. Профсоюзов, д. 20б</t>
  </si>
  <si>
    <t>32:28:0021310:9</t>
  </si>
  <si>
    <t>г. Брянск, ул. Профсоюзов, д. 22б</t>
  </si>
  <si>
    <t>32:28:0021310:12</t>
  </si>
  <si>
    <t>г. Брянск, ул. Урицкого, д. 9</t>
  </si>
  <si>
    <t>32:28:0032010:9</t>
  </si>
  <si>
    <t>г. Брянск, ул. Фокина, д. 143а</t>
  </si>
  <si>
    <t>32:28:0031503:20</t>
  </si>
  <si>
    <t>Итого по город Фокино</t>
  </si>
  <si>
    <t>Фокино</t>
  </si>
  <si>
    <t>г. Фокино, ул. Луначарского, д. 3</t>
  </si>
  <si>
    <t>32:06:0331103:393</t>
  </si>
  <si>
    <t>Итого по Дубровский муниципальный район</t>
  </si>
  <si>
    <t>Дубровка</t>
  </si>
  <si>
    <t>пгт. Дубровка, ул. 324 Дивизии, д. 11</t>
  </si>
  <si>
    <t>Не сформирован</t>
  </si>
  <si>
    <t>Итого по Дятьковский муниципальный район</t>
  </si>
  <si>
    <t>Дятьково</t>
  </si>
  <si>
    <t>г. Дятьково, ул. Вокзальная, д. 29</t>
  </si>
  <si>
    <t>32:29:000000:485</t>
  </si>
  <si>
    <t>г. Дятьково, ул. Ленина, д. 229</t>
  </si>
  <si>
    <t>32:29:0010308:168</t>
  </si>
  <si>
    <t>г. Дятьково, ул. Усадьба РТС, д. 10</t>
  </si>
  <si>
    <t>32:29:0000000:486</t>
  </si>
  <si>
    <t>Итого по Новозыбковский городской округ</t>
  </si>
  <si>
    <t>город Новозыбков</t>
  </si>
  <si>
    <t>г. Новозыбков, ул. Карла Маркса, д. 6</t>
  </si>
  <si>
    <t>32:31:0010306:4</t>
  </si>
  <si>
    <t>Итого по Почепский муниципальный район</t>
  </si>
  <si>
    <t>Почеп</t>
  </si>
  <si>
    <t>г. Почеп, ул. Мглинская, д. 7</t>
  </si>
  <si>
    <t>32:20:0380329:16</t>
  </si>
  <si>
    <t>г. Почеп, ул. Мглинская, д. 35 б</t>
  </si>
  <si>
    <t>г. Почеп, ул. Стародубская, д. 7</t>
  </si>
  <si>
    <t>32:20:0380402:3</t>
  </si>
  <si>
    <t>г. Почеп, ул. Усиевича, д. 81</t>
  </si>
  <si>
    <t>32:20:0380635:190</t>
  </si>
  <si>
    <t>Итого по Севский муниципальный район</t>
  </si>
  <si>
    <t>с Новоямское</t>
  </si>
  <si>
    <t>с. Новоямское, ул. Молодежная, д. 12</t>
  </si>
  <si>
    <t>32:22:0110112:89</t>
  </si>
  <si>
    <t>Итого по Стародубский муниципальный округ</t>
  </si>
  <si>
    <t>городской округ город Стародуб</t>
  </si>
  <si>
    <t>г. Стародуб, пл. Советская, д. 16</t>
  </si>
  <si>
    <t>32:23:0400508:59</t>
  </si>
  <si>
    <t>Итого по Унечский муниципальный район</t>
  </si>
  <si>
    <t>Унеча</t>
  </si>
  <si>
    <t>г. Унеча, ул. Суворова, д. 4</t>
  </si>
  <si>
    <t>32:27:0430402:111</t>
  </si>
  <si>
    <t>расселение которых осуществляется без участия средств Фонда</t>
  </si>
  <si>
    <t>Белые Берега</t>
  </si>
  <si>
    <t>г. Брянск, рп. Белые Берега, ул. 2-я Брянская, д. 31, лит. а</t>
  </si>
  <si>
    <t>32:28:0040422:2</t>
  </si>
  <si>
    <t>г. Брянск, пер. 2-й Советский, д. 7</t>
  </si>
  <si>
    <t>32:28:0031220:4</t>
  </si>
  <si>
    <t>г. Брянск, ул. Абашева, д. 1</t>
  </si>
  <si>
    <t>32:28:021317:8</t>
  </si>
  <si>
    <t>г. Брянск, ул. Калинина, д. 62</t>
  </si>
  <si>
    <t>32:28:0032102:12</t>
  </si>
  <si>
    <t>г. Брянск, ул. Калинина, д. 64</t>
  </si>
  <si>
    <t>32:28:0032102:13</t>
  </si>
  <si>
    <t>г. Брянск, ул. Калинина, д. 75</t>
  </si>
  <si>
    <t>32:28:0032010:10</t>
  </si>
  <si>
    <t>г. Брянск, ул. Калинина, д. 264а</t>
  </si>
  <si>
    <t>32:28:0031402:24</t>
  </si>
  <si>
    <t>г. Брянск, ул. Красноармейская, д. 9</t>
  </si>
  <si>
    <t>32:28:032508:14</t>
  </si>
  <si>
    <t>г. Брянск, пр-кт. Московский, д. 10/7</t>
  </si>
  <si>
    <t>32:28:0042001:26</t>
  </si>
  <si>
    <t>г. Брянск, ул. Пушкина, д. 20</t>
  </si>
  <si>
    <t>32:28:021320:48</t>
  </si>
  <si>
    <t>г. Брянск, ул. Урицкого, д. 128</t>
  </si>
  <si>
    <t>32:28:0033419:520</t>
  </si>
  <si>
    <t>г. Брянск, пер. Флотский, д. 50</t>
  </si>
  <si>
    <t>Итого по город Клинцы</t>
  </si>
  <si>
    <t>Клинцы</t>
  </si>
  <si>
    <t>г. Клинцы, ул. 2-я Парковая, д. 23</t>
  </si>
  <si>
    <t>32:30:0010504:515</t>
  </si>
  <si>
    <t>г. Клинцы, ул. Леонтьева, д. 11</t>
  </si>
  <si>
    <t>г. Клинцы, ул. Максима Горького, д. 29</t>
  </si>
  <si>
    <t>32:30:0010401:34</t>
  </si>
  <si>
    <t>г. Клинцы, ул. Парижской Коммуны, д. 105, к. А</t>
  </si>
  <si>
    <t>32:30:0010207:43</t>
  </si>
  <si>
    <t>г. Клинцы, ул. Пушкина, д. 77</t>
  </si>
  <si>
    <t>32:30:0020703:88</t>
  </si>
  <si>
    <t>с Займище</t>
  </si>
  <si>
    <t>г. Клинцы, с. Займище, ул. Клинцовская, д. 116</t>
  </si>
  <si>
    <t>32:30:0030113:290</t>
  </si>
  <si>
    <t>Итого по Трубчевский муниципальный район</t>
  </si>
  <si>
    <t>Белая Березка</t>
  </si>
  <si>
    <t>пгт. Белая Березка, ул. Заводская, д. 49</t>
  </si>
  <si>
    <t>32:26:0210218:200</t>
  </si>
  <si>
    <t>пгт. Белая Березка, ул. Ленина, д. 24</t>
  </si>
  <si>
    <t>32:26:0210226:440</t>
  </si>
  <si>
    <t>пгт. Белая Березка, ул. Партизанская, д. 2</t>
  </si>
  <si>
    <t>32:26:0210227:2</t>
  </si>
  <si>
    <t>пгт. Белая Березка, ул. Первомайская, д. 8</t>
  </si>
  <si>
    <t>32:26:0210226:439</t>
  </si>
  <si>
    <t>пгт. Белая Березка, ул. Свердлова, д. 64</t>
  </si>
  <si>
    <t>пгт. Белая Березка, ул. Чапаева, д. 3</t>
  </si>
  <si>
    <t>32:26:0210228:216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</si>
  <si>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</t>
  </si>
  <si>
    <t>/Подпись/</t>
  </si>
  <si>
    <t>/Расшифровка подписи/</t>
  </si>
  <si>
    <t>МП</t>
  </si>
  <si>
    <t xml:space="preserve">"       "                      20     года </t>
  </si>
  <si>
    <t xml:space="preserve">Приложение 1 к постановлению Правительства Брянской области </t>
  </si>
  <si>
    <t>"О внесении изменений в постановление Правительства Брянской области от 28 июля 2025 года № 398-п «Об утверждении  региональной адресной программы «Переселение граждан из аварийного жилищного фонда на территории Брянской области» (2025-2030 годы)»"</t>
  </si>
  <si>
    <t>Приложение 2 к региональной адресной программе "Переселение граждан из аварийного жилищного фонда на территории Брянской области" (2025 - 2030 годы)</t>
  </si>
  <si>
    <t>от "____"_______________ 2025 г.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</si>
</sst>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sz val="11"/>
      <color rgb="FF000000"/>
      <name val="Times New Roman"/>
    </font>
    <font>
      <sz val="16"/>
      <color rgb="FF000000"/>
      <name val="Times New Roman"/>
    </font>
    <font>
      <sz val="12"/>
      <color rgb="FF000000"/>
      <name val="Times New Roman"/>
    </font>
    <font>
      <sz val="14"/>
      <color rgb="FF000000"/>
      <name val="Times New Roman"/>
    </font>
    <font>
      <b/>
      <sz val="14"/>
      <color rgb="FF000000"/>
      <name val="Times New Roman"/>
    </font>
    <font>
      <sz val="26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0" fillId="2" borderId="0" xfId="0" applyFill="1" applyAlignment="1" applyProtection="1">
      <alignment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48576"/>
  <sheetViews>
    <sheetView tabSelected="1" view="pageBreakPreview" topLeftCell="A25" zoomScale="50" zoomScaleNormal="50" zoomScaleSheetLayoutView="50" workbookViewId="0">
      <selection activeCell="V35" sqref="V35"/>
    </sheetView>
  </sheetViews>
  <sheetFormatPr defaultColWidth="9.140625" defaultRowHeight="15" x14ac:dyDescent="0.25"/>
  <cols>
    <col min="1" max="1" width="7.7109375" style="1" customWidth="1"/>
    <col min="2" max="2" width="45.7109375" style="1" customWidth="1"/>
    <col min="3" max="3" width="53.7109375" style="1" customWidth="1"/>
    <col min="4" max="4" width="33.85546875" style="1" customWidth="1"/>
    <col min="5" max="5" width="31.8554687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25.28515625" style="1" customWidth="1"/>
    <col min="14" max="14" width="20.85546875" style="1" customWidth="1"/>
    <col min="15" max="15" width="20.7109375" style="1" customWidth="1"/>
    <col min="16" max="16" width="31.85546875" style="1" customWidth="1"/>
    <col min="17" max="1024" width="9.140625" customWidth="1"/>
  </cols>
  <sheetData>
    <row r="1" spans="1:18" ht="45.75" hidden="1" customHeight="1" x14ac:dyDescent="0.45">
      <c r="G1" s="3"/>
      <c r="H1" s="4"/>
      <c r="I1" s="4"/>
      <c r="K1" s="26" t="s">
        <v>155</v>
      </c>
      <c r="L1" s="26"/>
      <c r="M1" s="26"/>
      <c r="N1" s="26"/>
      <c r="O1" s="26"/>
      <c r="P1" s="26"/>
      <c r="Q1" s="26"/>
    </row>
    <row r="2" spans="1:18" ht="45.75" hidden="1" customHeight="1" x14ac:dyDescent="0.45">
      <c r="G2" s="3"/>
      <c r="H2" s="4"/>
      <c r="I2" s="4"/>
      <c r="K2" s="26" t="s">
        <v>158</v>
      </c>
      <c r="L2" s="26"/>
      <c r="M2" s="26"/>
      <c r="N2" s="26"/>
      <c r="O2" s="26"/>
      <c r="P2" s="26"/>
      <c r="Q2" s="26"/>
    </row>
    <row r="3" spans="1:18" ht="185.25" hidden="1" customHeight="1" x14ac:dyDescent="0.25">
      <c r="G3" s="3"/>
      <c r="H3" s="4"/>
      <c r="I3" s="4"/>
      <c r="K3" s="28" t="s">
        <v>156</v>
      </c>
      <c r="L3" s="28"/>
      <c r="M3" s="28"/>
      <c r="N3" s="28"/>
      <c r="O3" s="28"/>
      <c r="P3" s="28"/>
      <c r="Q3" s="27"/>
    </row>
    <row r="4" spans="1:18" ht="102.75" customHeight="1" x14ac:dyDescent="0.25">
      <c r="G4" s="3"/>
      <c r="H4" s="4"/>
      <c r="I4" s="4"/>
      <c r="K4" s="28" t="s">
        <v>157</v>
      </c>
      <c r="L4" s="28"/>
      <c r="M4" s="28"/>
      <c r="N4" s="28"/>
      <c r="O4" s="28"/>
      <c r="P4" s="28"/>
      <c r="Q4" s="27"/>
    </row>
    <row r="5" spans="1:18" ht="81" customHeight="1" x14ac:dyDescent="0.25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8" ht="34.5" customHeight="1" x14ac:dyDescent="0.3">
      <c r="B6" s="5"/>
      <c r="C6" s="5"/>
      <c r="D6" s="5"/>
      <c r="E6" s="5"/>
      <c r="F6" s="5"/>
      <c r="G6" s="5"/>
      <c r="H6" s="5"/>
      <c r="I6" s="5"/>
      <c r="J6" s="5"/>
      <c r="K6" s="5"/>
    </row>
    <row r="7" spans="1:18" ht="63" customHeight="1" x14ac:dyDescent="0.3">
      <c r="A7" s="30" t="s">
        <v>1</v>
      </c>
      <c r="B7" s="30" t="s">
        <v>2</v>
      </c>
      <c r="C7" s="30" t="s">
        <v>3</v>
      </c>
      <c r="D7" s="30" t="s">
        <v>4</v>
      </c>
      <c r="E7" s="30" t="s">
        <v>5</v>
      </c>
      <c r="F7" s="30" t="s">
        <v>6</v>
      </c>
      <c r="G7" s="30" t="s">
        <v>7</v>
      </c>
      <c r="H7" s="30" t="s">
        <v>8</v>
      </c>
      <c r="I7" s="30" t="s">
        <v>9</v>
      </c>
      <c r="J7" s="30"/>
      <c r="K7" s="30"/>
      <c r="L7" s="30" t="s">
        <v>10</v>
      </c>
      <c r="M7" s="30" t="s">
        <v>11</v>
      </c>
      <c r="N7" s="30" t="s">
        <v>12</v>
      </c>
      <c r="O7" s="30"/>
      <c r="P7" s="30"/>
      <c r="Q7" s="2"/>
      <c r="R7" s="2"/>
    </row>
    <row r="8" spans="1:18" ht="61.5" customHeight="1" x14ac:dyDescent="0.3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6" t="s">
        <v>13</v>
      </c>
      <c r="O8" s="30" t="s">
        <v>14</v>
      </c>
      <c r="P8" s="30" t="s">
        <v>15</v>
      </c>
      <c r="Q8" s="2"/>
      <c r="R8" s="2"/>
    </row>
    <row r="9" spans="1:18" ht="42" customHeight="1" x14ac:dyDescent="0.3">
      <c r="A9" s="30"/>
      <c r="B9" s="30"/>
      <c r="C9" s="30"/>
      <c r="D9" s="30"/>
      <c r="E9" s="30"/>
      <c r="F9" s="30"/>
      <c r="G9" s="6" t="s">
        <v>16</v>
      </c>
      <c r="H9" s="6" t="s">
        <v>17</v>
      </c>
      <c r="I9" s="6" t="s">
        <v>18</v>
      </c>
      <c r="J9" s="6" t="s">
        <v>19</v>
      </c>
      <c r="K9" s="6" t="s">
        <v>20</v>
      </c>
      <c r="L9" s="6" t="s">
        <v>17</v>
      </c>
      <c r="M9" s="7" t="s">
        <v>21</v>
      </c>
      <c r="N9" s="7" t="s">
        <v>22</v>
      </c>
      <c r="O9" s="30"/>
      <c r="P9" s="30"/>
      <c r="Q9" s="2"/>
      <c r="R9" s="2"/>
    </row>
    <row r="10" spans="1:18" ht="28.5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2"/>
      <c r="R10" s="2"/>
    </row>
    <row r="11" spans="1:18" ht="40.5" customHeight="1" x14ac:dyDescent="0.3">
      <c r="A11" s="31" t="s">
        <v>23</v>
      </c>
      <c r="B11" s="31"/>
      <c r="C11" s="31"/>
      <c r="D11" s="7" t="s">
        <v>24</v>
      </c>
      <c r="E11" s="7" t="s">
        <v>24</v>
      </c>
      <c r="F11" s="7" t="s">
        <v>24</v>
      </c>
      <c r="G11" s="7" t="s">
        <v>24</v>
      </c>
      <c r="H11" s="7" t="s">
        <v>24</v>
      </c>
      <c r="I11" s="9">
        <f>SUM(I12)</f>
        <v>16179.130000000001</v>
      </c>
      <c r="J11" s="7">
        <f>SUM(J12)</f>
        <v>1120</v>
      </c>
      <c r="K11" s="7">
        <f>SUM(K12)</f>
        <v>515</v>
      </c>
      <c r="L11" s="7" t="s">
        <v>24</v>
      </c>
      <c r="M11" s="9">
        <f>SUM(M12)</f>
        <v>17449.28</v>
      </c>
      <c r="N11" s="9">
        <f>SUM(N12)</f>
        <v>48334.53</v>
      </c>
      <c r="O11" s="7" t="s">
        <v>24</v>
      </c>
      <c r="P11" s="7" t="s">
        <v>24</v>
      </c>
      <c r="Q11" s="2"/>
      <c r="R11" s="2"/>
    </row>
    <row r="12" spans="1:18" ht="28.5" customHeight="1" x14ac:dyDescent="0.3">
      <c r="A12" s="31" t="s">
        <v>25</v>
      </c>
      <c r="B12" s="31"/>
      <c r="C12" s="31"/>
      <c r="D12" s="7" t="s">
        <v>24</v>
      </c>
      <c r="E12" s="7" t="s">
        <v>24</v>
      </c>
      <c r="F12" s="7" t="s">
        <v>24</v>
      </c>
      <c r="G12" s="7" t="s">
        <v>24</v>
      </c>
      <c r="H12" s="7" t="s">
        <v>24</v>
      </c>
      <c r="I12" s="9">
        <f>SUM(I13,I48)</f>
        <v>16179.130000000001</v>
      </c>
      <c r="J12" s="7">
        <f>SUM(J13,J48)</f>
        <v>1120</v>
      </c>
      <c r="K12" s="7">
        <f>SUM(K13,K48)</f>
        <v>515</v>
      </c>
      <c r="L12" s="7" t="s">
        <v>24</v>
      </c>
      <c r="M12" s="9">
        <f>SUM(M13,M48)</f>
        <v>17449.28</v>
      </c>
      <c r="N12" s="9">
        <f>SUM(N13,N48)</f>
        <v>48334.53</v>
      </c>
      <c r="O12" s="7" t="s">
        <v>24</v>
      </c>
      <c r="P12" s="7" t="s">
        <v>24</v>
      </c>
      <c r="Q12" s="2"/>
      <c r="R12" s="2"/>
    </row>
    <row r="13" spans="1:18" ht="42" customHeight="1" x14ac:dyDescent="0.3">
      <c r="A13" s="32" t="s">
        <v>26</v>
      </c>
      <c r="B13" s="32"/>
      <c r="C13" s="32"/>
      <c r="D13" s="7" t="s">
        <v>24</v>
      </c>
      <c r="E13" s="7" t="s">
        <v>24</v>
      </c>
      <c r="F13" s="7" t="s">
        <v>24</v>
      </c>
      <c r="G13" s="7" t="s">
        <v>24</v>
      </c>
      <c r="H13" s="7" t="s">
        <v>24</v>
      </c>
      <c r="I13" s="9">
        <f>SUM(I14,I27,I29,I31,I35,I37,I42,I44,I46)</f>
        <v>8610.4700000000012</v>
      </c>
      <c r="J13" s="7">
        <f>SUM(J14,J27,J29,J31,J35,J37,J42,J44,J46)</f>
        <v>615</v>
      </c>
      <c r="K13" s="7">
        <f>SUM(K14,K27,K29,K31,K35,K37,K42,K44,K46)</f>
        <v>293</v>
      </c>
      <c r="L13" s="7" t="s">
        <v>24</v>
      </c>
      <c r="M13" s="9">
        <f>SUM(M14,M27,M29,M31,M35,M37,M42,M44,M46)</f>
        <v>8381.3000000000011</v>
      </c>
      <c r="N13" s="9">
        <f>SUM(N14,N27,N29,N31,N35,N37,N42,N44,N46)</f>
        <v>27544.73</v>
      </c>
      <c r="O13" s="7" t="s">
        <v>24</v>
      </c>
      <c r="P13" s="7" t="s">
        <v>24</v>
      </c>
      <c r="Q13" s="2"/>
      <c r="R13" s="2"/>
    </row>
    <row r="14" spans="1:18" ht="28.5" customHeight="1" x14ac:dyDescent="0.3">
      <c r="A14" s="32" t="s">
        <v>27</v>
      </c>
      <c r="B14" s="32"/>
      <c r="C14" s="32"/>
      <c r="D14" s="7" t="s">
        <v>24</v>
      </c>
      <c r="E14" s="7" t="s">
        <v>24</v>
      </c>
      <c r="F14" s="7" t="s">
        <v>24</v>
      </c>
      <c r="G14" s="7" t="s">
        <v>24</v>
      </c>
      <c r="H14" s="7" t="s">
        <v>24</v>
      </c>
      <c r="I14" s="9">
        <f>SUM(I15:I26)</f>
        <v>5011.4500000000007</v>
      </c>
      <c r="J14" s="7">
        <f>SUM(J15:J26)</f>
        <v>426</v>
      </c>
      <c r="K14" s="7">
        <f>SUM(K15:K26)</f>
        <v>194</v>
      </c>
      <c r="L14" s="7" t="s">
        <v>24</v>
      </c>
      <c r="M14" s="9">
        <f>SUM(M15:M26)</f>
        <v>5510</v>
      </c>
      <c r="N14" s="9">
        <f>SUM(N15:N26)</f>
        <v>14788.09</v>
      </c>
      <c r="O14" s="7" t="s">
        <v>24</v>
      </c>
      <c r="P14" s="7" t="s">
        <v>24</v>
      </c>
      <c r="Q14" s="2"/>
      <c r="R14" s="2"/>
    </row>
    <row r="15" spans="1:18" ht="40.5" x14ac:dyDescent="0.3">
      <c r="A15" s="7">
        <v>1</v>
      </c>
      <c r="B15" s="8" t="s">
        <v>28</v>
      </c>
      <c r="C15" s="10" t="s">
        <v>29</v>
      </c>
      <c r="D15" s="7" t="s">
        <v>30</v>
      </c>
      <c r="E15" s="7" t="s">
        <v>31</v>
      </c>
      <c r="F15" s="7" t="s">
        <v>32</v>
      </c>
      <c r="G15" s="7">
        <v>1949</v>
      </c>
      <c r="H15" s="11">
        <v>44390</v>
      </c>
      <c r="I15" s="9">
        <v>234.59</v>
      </c>
      <c r="J15" s="7">
        <v>8</v>
      </c>
      <c r="K15" s="7">
        <v>6</v>
      </c>
      <c r="L15" s="11">
        <v>47483</v>
      </c>
      <c r="M15" s="9">
        <v>430</v>
      </c>
      <c r="N15" s="9">
        <v>1282</v>
      </c>
      <c r="O15" s="6" t="s">
        <v>33</v>
      </c>
      <c r="P15" s="6" t="s">
        <v>34</v>
      </c>
      <c r="Q15" s="2"/>
      <c r="R15" s="2"/>
    </row>
    <row r="16" spans="1:18" ht="40.5" x14ac:dyDescent="0.3">
      <c r="A16" s="7">
        <v>2</v>
      </c>
      <c r="B16" s="8" t="s">
        <v>28</v>
      </c>
      <c r="C16" s="10" t="s">
        <v>35</v>
      </c>
      <c r="D16" s="7" t="s">
        <v>30</v>
      </c>
      <c r="E16" s="7" t="s">
        <v>31</v>
      </c>
      <c r="F16" s="7" t="s">
        <v>32</v>
      </c>
      <c r="G16" s="7">
        <v>1951</v>
      </c>
      <c r="H16" s="11">
        <v>43572</v>
      </c>
      <c r="I16" s="9">
        <v>94.2</v>
      </c>
      <c r="J16" s="7">
        <v>5</v>
      </c>
      <c r="K16" s="7">
        <v>2</v>
      </c>
      <c r="L16" s="11">
        <v>46752</v>
      </c>
      <c r="M16" s="9">
        <v>300</v>
      </c>
      <c r="N16" s="9">
        <v>657</v>
      </c>
      <c r="O16" s="6" t="s">
        <v>36</v>
      </c>
      <c r="P16" s="6" t="s">
        <v>34</v>
      </c>
      <c r="Q16" s="2"/>
      <c r="R16" s="2"/>
    </row>
    <row r="17" spans="1:18" ht="40.5" x14ac:dyDescent="0.3">
      <c r="A17" s="7">
        <v>3</v>
      </c>
      <c r="B17" s="8" t="s">
        <v>28</v>
      </c>
      <c r="C17" s="10" t="s">
        <v>37</v>
      </c>
      <c r="D17" s="7" t="s">
        <v>30</v>
      </c>
      <c r="E17" s="7" t="s">
        <v>31</v>
      </c>
      <c r="F17" s="7" t="s">
        <v>32</v>
      </c>
      <c r="G17" s="7">
        <v>1923</v>
      </c>
      <c r="H17" s="11">
        <v>44225</v>
      </c>
      <c r="I17" s="9">
        <v>314.10000000000002</v>
      </c>
      <c r="J17" s="7">
        <v>13</v>
      </c>
      <c r="K17" s="7">
        <v>6</v>
      </c>
      <c r="L17" s="11">
        <v>47118</v>
      </c>
      <c r="M17" s="9">
        <v>345</v>
      </c>
      <c r="N17" s="9">
        <v>2920</v>
      </c>
      <c r="O17" s="6" t="s">
        <v>38</v>
      </c>
      <c r="P17" s="6" t="s">
        <v>34</v>
      </c>
      <c r="Q17" s="2"/>
      <c r="R17" s="2"/>
    </row>
    <row r="18" spans="1:18" ht="40.5" x14ac:dyDescent="0.3">
      <c r="A18" s="7">
        <v>4</v>
      </c>
      <c r="B18" s="8" t="s">
        <v>28</v>
      </c>
      <c r="C18" s="10" t="s">
        <v>39</v>
      </c>
      <c r="D18" s="7" t="s">
        <v>30</v>
      </c>
      <c r="E18" s="7" t="s">
        <v>31</v>
      </c>
      <c r="F18" s="7" t="s">
        <v>32</v>
      </c>
      <c r="G18" s="7">
        <v>1955</v>
      </c>
      <c r="H18" s="11">
        <v>44495</v>
      </c>
      <c r="I18" s="9">
        <v>174.1</v>
      </c>
      <c r="J18" s="7">
        <v>21</v>
      </c>
      <c r="K18" s="7">
        <v>7</v>
      </c>
      <c r="L18" s="11">
        <v>47483</v>
      </c>
      <c r="M18" s="9">
        <v>440</v>
      </c>
      <c r="N18" s="9">
        <v>1313</v>
      </c>
      <c r="O18" s="6" t="s">
        <v>40</v>
      </c>
      <c r="P18" s="6" t="s">
        <v>34</v>
      </c>
      <c r="Q18" s="2"/>
      <c r="R18" s="2"/>
    </row>
    <row r="19" spans="1:18" ht="40.5" x14ac:dyDescent="0.3">
      <c r="A19" s="7">
        <v>5</v>
      </c>
      <c r="B19" s="8" t="s">
        <v>28</v>
      </c>
      <c r="C19" s="10" t="s">
        <v>41</v>
      </c>
      <c r="D19" s="7" t="s">
        <v>30</v>
      </c>
      <c r="E19" s="7" t="s">
        <v>31</v>
      </c>
      <c r="F19" s="7" t="s">
        <v>32</v>
      </c>
      <c r="G19" s="7">
        <v>1950</v>
      </c>
      <c r="H19" s="11">
        <v>44495</v>
      </c>
      <c r="I19" s="9">
        <v>281.39999999999998</v>
      </c>
      <c r="J19" s="7">
        <v>40</v>
      </c>
      <c r="K19" s="7">
        <v>15</v>
      </c>
      <c r="L19" s="11">
        <v>47118</v>
      </c>
      <c r="M19" s="9">
        <v>300</v>
      </c>
      <c r="N19" s="9">
        <v>1154</v>
      </c>
      <c r="O19" s="6" t="s">
        <v>42</v>
      </c>
      <c r="P19" s="6" t="s">
        <v>34</v>
      </c>
      <c r="Q19" s="2"/>
      <c r="R19" s="2"/>
    </row>
    <row r="20" spans="1:18" ht="40.5" x14ac:dyDescent="0.3">
      <c r="A20" s="7">
        <v>6</v>
      </c>
      <c r="B20" s="8" t="s">
        <v>28</v>
      </c>
      <c r="C20" s="10" t="s">
        <v>43</v>
      </c>
      <c r="D20" s="7" t="s">
        <v>30</v>
      </c>
      <c r="E20" s="7" t="s">
        <v>31</v>
      </c>
      <c r="F20" s="7" t="s">
        <v>32</v>
      </c>
      <c r="G20" s="7">
        <v>1957</v>
      </c>
      <c r="H20" s="11">
        <v>42900</v>
      </c>
      <c r="I20" s="9">
        <v>973.9</v>
      </c>
      <c r="J20" s="7">
        <v>105</v>
      </c>
      <c r="K20" s="7">
        <v>48</v>
      </c>
      <c r="L20" s="11">
        <v>47118</v>
      </c>
      <c r="M20" s="9">
        <v>640</v>
      </c>
      <c r="N20" s="9">
        <v>1153</v>
      </c>
      <c r="O20" s="6" t="s">
        <v>44</v>
      </c>
      <c r="P20" s="6" t="s">
        <v>34</v>
      </c>
      <c r="Q20" s="2"/>
      <c r="R20" s="2"/>
    </row>
    <row r="21" spans="1:18" ht="40.5" x14ac:dyDescent="0.3">
      <c r="A21" s="7">
        <v>7</v>
      </c>
      <c r="B21" s="8" t="s">
        <v>28</v>
      </c>
      <c r="C21" s="10" t="s">
        <v>45</v>
      </c>
      <c r="D21" s="7" t="s">
        <v>30</v>
      </c>
      <c r="E21" s="7" t="s">
        <v>31</v>
      </c>
      <c r="F21" s="7" t="s">
        <v>32</v>
      </c>
      <c r="G21" s="7">
        <v>1952</v>
      </c>
      <c r="H21" s="11">
        <v>44264</v>
      </c>
      <c r="I21" s="9">
        <v>384.36</v>
      </c>
      <c r="J21" s="7">
        <v>21</v>
      </c>
      <c r="K21" s="7">
        <v>9</v>
      </c>
      <c r="L21" s="11">
        <v>47118</v>
      </c>
      <c r="M21" s="9">
        <v>295</v>
      </c>
      <c r="N21" s="9">
        <v>1126</v>
      </c>
      <c r="O21" s="6" t="s">
        <v>46</v>
      </c>
      <c r="P21" s="6" t="s">
        <v>34</v>
      </c>
      <c r="Q21" s="2"/>
      <c r="R21" s="2"/>
    </row>
    <row r="22" spans="1:18" ht="40.5" x14ac:dyDescent="0.3">
      <c r="A22" s="7">
        <v>8</v>
      </c>
      <c r="B22" s="8" t="s">
        <v>28</v>
      </c>
      <c r="C22" s="10" t="s">
        <v>47</v>
      </c>
      <c r="D22" s="7" t="s">
        <v>30</v>
      </c>
      <c r="E22" s="7" t="s">
        <v>31</v>
      </c>
      <c r="F22" s="7" t="s">
        <v>32</v>
      </c>
      <c r="G22" s="7">
        <v>1957</v>
      </c>
      <c r="H22" s="11">
        <v>43046</v>
      </c>
      <c r="I22" s="9">
        <v>606.1</v>
      </c>
      <c r="J22" s="7">
        <v>60</v>
      </c>
      <c r="K22" s="7">
        <v>29</v>
      </c>
      <c r="L22" s="11">
        <v>47118</v>
      </c>
      <c r="M22" s="9">
        <v>710</v>
      </c>
      <c r="N22" s="9">
        <v>985</v>
      </c>
      <c r="O22" s="6" t="s">
        <v>48</v>
      </c>
      <c r="P22" s="6" t="s">
        <v>34</v>
      </c>
      <c r="Q22" s="2"/>
      <c r="R22" s="2"/>
    </row>
    <row r="23" spans="1:18" ht="40.5" x14ac:dyDescent="0.3">
      <c r="A23" s="7">
        <v>9</v>
      </c>
      <c r="B23" s="8" t="s">
        <v>28</v>
      </c>
      <c r="C23" s="10" t="s">
        <v>49</v>
      </c>
      <c r="D23" s="7" t="s">
        <v>30</v>
      </c>
      <c r="E23" s="7" t="s">
        <v>31</v>
      </c>
      <c r="F23" s="7" t="s">
        <v>32</v>
      </c>
      <c r="G23" s="7">
        <v>1957</v>
      </c>
      <c r="H23" s="11">
        <v>43046</v>
      </c>
      <c r="I23" s="9">
        <v>515.79999999999995</v>
      </c>
      <c r="J23" s="7">
        <v>47</v>
      </c>
      <c r="K23" s="7">
        <v>26</v>
      </c>
      <c r="L23" s="11">
        <v>47118</v>
      </c>
      <c r="M23" s="9">
        <v>620</v>
      </c>
      <c r="N23" s="9">
        <v>985.09</v>
      </c>
      <c r="O23" s="6" t="s">
        <v>50</v>
      </c>
      <c r="P23" s="6" t="s">
        <v>34</v>
      </c>
      <c r="Q23" s="2"/>
      <c r="R23" s="2"/>
    </row>
    <row r="24" spans="1:18" ht="40.5" x14ac:dyDescent="0.3">
      <c r="A24" s="7">
        <v>10</v>
      </c>
      <c r="B24" s="8" t="s">
        <v>28</v>
      </c>
      <c r="C24" s="10" t="s">
        <v>51</v>
      </c>
      <c r="D24" s="7" t="s">
        <v>30</v>
      </c>
      <c r="E24" s="7" t="s">
        <v>31</v>
      </c>
      <c r="F24" s="7" t="s">
        <v>32</v>
      </c>
      <c r="G24" s="7">
        <v>1957</v>
      </c>
      <c r="H24" s="11">
        <v>43649</v>
      </c>
      <c r="I24" s="9">
        <v>576.5</v>
      </c>
      <c r="J24" s="7">
        <v>57</v>
      </c>
      <c r="K24" s="7">
        <v>28</v>
      </c>
      <c r="L24" s="11">
        <v>47483</v>
      </c>
      <c r="M24" s="9">
        <v>620</v>
      </c>
      <c r="N24" s="9">
        <v>989</v>
      </c>
      <c r="O24" s="6" t="s">
        <v>52</v>
      </c>
      <c r="P24" s="6" t="s">
        <v>34</v>
      </c>
      <c r="Q24" s="2"/>
      <c r="R24" s="2"/>
    </row>
    <row r="25" spans="1:18" ht="40.5" x14ac:dyDescent="0.3">
      <c r="A25" s="7">
        <v>11</v>
      </c>
      <c r="B25" s="8" t="s">
        <v>28</v>
      </c>
      <c r="C25" s="10" t="s">
        <v>53</v>
      </c>
      <c r="D25" s="7" t="s">
        <v>30</v>
      </c>
      <c r="E25" s="7" t="s">
        <v>31</v>
      </c>
      <c r="F25" s="7" t="s">
        <v>32</v>
      </c>
      <c r="G25" s="7">
        <v>1946</v>
      </c>
      <c r="H25" s="11">
        <v>43259</v>
      </c>
      <c r="I25" s="9">
        <v>380.1</v>
      </c>
      <c r="J25" s="7">
        <v>21</v>
      </c>
      <c r="K25" s="7">
        <v>10</v>
      </c>
      <c r="L25" s="11">
        <v>47118</v>
      </c>
      <c r="M25" s="9">
        <v>470</v>
      </c>
      <c r="N25" s="9">
        <v>1791</v>
      </c>
      <c r="O25" s="6" t="s">
        <v>54</v>
      </c>
      <c r="P25" s="6" t="s">
        <v>34</v>
      </c>
      <c r="Q25" s="2"/>
      <c r="R25" s="2"/>
    </row>
    <row r="26" spans="1:18" ht="40.5" x14ac:dyDescent="0.3">
      <c r="A26" s="7">
        <v>12</v>
      </c>
      <c r="B26" s="8" t="s">
        <v>28</v>
      </c>
      <c r="C26" s="10" t="s">
        <v>55</v>
      </c>
      <c r="D26" s="7" t="s">
        <v>30</v>
      </c>
      <c r="E26" s="7" t="s">
        <v>31</v>
      </c>
      <c r="F26" s="7" t="s">
        <v>32</v>
      </c>
      <c r="G26" s="7">
        <v>1956</v>
      </c>
      <c r="H26" s="11">
        <v>43719</v>
      </c>
      <c r="I26" s="9">
        <v>476.3</v>
      </c>
      <c r="J26" s="7">
        <v>28</v>
      </c>
      <c r="K26" s="7">
        <v>8</v>
      </c>
      <c r="L26" s="11">
        <v>47118</v>
      </c>
      <c r="M26" s="9">
        <v>340</v>
      </c>
      <c r="N26" s="9">
        <v>433</v>
      </c>
      <c r="O26" s="6" t="s">
        <v>56</v>
      </c>
      <c r="P26" s="6" t="s">
        <v>34</v>
      </c>
      <c r="Q26" s="2"/>
      <c r="R26" s="2"/>
    </row>
    <row r="27" spans="1:18" ht="39.75" customHeight="1" x14ac:dyDescent="0.3">
      <c r="A27" s="32" t="s">
        <v>57</v>
      </c>
      <c r="B27" s="32"/>
      <c r="C27" s="32"/>
      <c r="D27" s="7" t="s">
        <v>24</v>
      </c>
      <c r="E27" s="7" t="s">
        <v>24</v>
      </c>
      <c r="F27" s="7" t="s">
        <v>24</v>
      </c>
      <c r="G27" s="7" t="s">
        <v>24</v>
      </c>
      <c r="H27" s="7" t="s">
        <v>24</v>
      </c>
      <c r="I27" s="9">
        <f>SUM(I28)</f>
        <v>714.29</v>
      </c>
      <c r="J27" s="7">
        <f>SUM(J28)</f>
        <v>33</v>
      </c>
      <c r="K27" s="7">
        <f>SUM(K28)</f>
        <v>18</v>
      </c>
      <c r="L27" s="7" t="s">
        <v>24</v>
      </c>
      <c r="M27" s="9">
        <f>SUM(M28)</f>
        <v>0</v>
      </c>
      <c r="N27" s="9">
        <f>SUM(N28)</f>
        <v>646</v>
      </c>
      <c r="O27" s="7" t="s">
        <v>24</v>
      </c>
      <c r="P27" s="7" t="s">
        <v>24</v>
      </c>
      <c r="Q27" s="2"/>
      <c r="R27" s="2"/>
    </row>
    <row r="28" spans="1:18" ht="40.5" x14ac:dyDescent="0.3">
      <c r="A28" s="7">
        <v>13</v>
      </c>
      <c r="B28" s="8" t="s">
        <v>58</v>
      </c>
      <c r="C28" s="10" t="s">
        <v>59</v>
      </c>
      <c r="D28" s="7" t="s">
        <v>30</v>
      </c>
      <c r="E28" s="7" t="s">
        <v>31</v>
      </c>
      <c r="F28" s="7" t="s">
        <v>32</v>
      </c>
      <c r="G28" s="7">
        <v>1961</v>
      </c>
      <c r="H28" s="11">
        <v>43424</v>
      </c>
      <c r="I28" s="9">
        <v>714.29</v>
      </c>
      <c r="J28" s="7">
        <v>33</v>
      </c>
      <c r="K28" s="7">
        <v>18</v>
      </c>
      <c r="L28" s="11"/>
      <c r="M28" s="9"/>
      <c r="N28" s="9">
        <v>646</v>
      </c>
      <c r="O28" s="6" t="s">
        <v>60</v>
      </c>
      <c r="P28" s="6" t="s">
        <v>34</v>
      </c>
      <c r="Q28" s="2"/>
      <c r="R28" s="2"/>
    </row>
    <row r="29" spans="1:18" ht="33" customHeight="1" x14ac:dyDescent="0.3">
      <c r="A29" s="32" t="s">
        <v>61</v>
      </c>
      <c r="B29" s="32"/>
      <c r="C29" s="32"/>
      <c r="D29" s="7" t="s">
        <v>24</v>
      </c>
      <c r="E29" s="7" t="s">
        <v>24</v>
      </c>
      <c r="F29" s="7" t="s">
        <v>24</v>
      </c>
      <c r="G29" s="7" t="s">
        <v>24</v>
      </c>
      <c r="H29" s="7" t="s">
        <v>24</v>
      </c>
      <c r="I29" s="9">
        <f>SUM(I30)</f>
        <v>202</v>
      </c>
      <c r="J29" s="7">
        <f>SUM(J30)</f>
        <v>8</v>
      </c>
      <c r="K29" s="7">
        <f>SUM(K30)</f>
        <v>8</v>
      </c>
      <c r="L29" s="7" t="s">
        <v>24</v>
      </c>
      <c r="M29" s="9">
        <f>SUM(M30)</f>
        <v>151.30000000000001</v>
      </c>
      <c r="N29" s="9">
        <f>SUM(N30)</f>
        <v>0</v>
      </c>
      <c r="O29" s="7" t="s">
        <v>24</v>
      </c>
      <c r="P29" s="7" t="s">
        <v>24</v>
      </c>
      <c r="Q29" s="2"/>
      <c r="R29" s="2"/>
    </row>
    <row r="30" spans="1:18" ht="35.25" customHeight="1" x14ac:dyDescent="0.3">
      <c r="A30" s="7">
        <v>14</v>
      </c>
      <c r="B30" s="8" t="s">
        <v>62</v>
      </c>
      <c r="C30" s="10" t="s">
        <v>63</v>
      </c>
      <c r="D30" s="7" t="s">
        <v>30</v>
      </c>
      <c r="E30" s="7" t="s">
        <v>31</v>
      </c>
      <c r="F30" s="7" t="s">
        <v>32</v>
      </c>
      <c r="G30" s="7">
        <v>1965</v>
      </c>
      <c r="H30" s="11">
        <v>43574</v>
      </c>
      <c r="I30" s="9">
        <v>202</v>
      </c>
      <c r="J30" s="7">
        <v>8</v>
      </c>
      <c r="K30" s="7">
        <v>8</v>
      </c>
      <c r="L30" s="11">
        <v>45870</v>
      </c>
      <c r="M30" s="9">
        <v>151.30000000000001</v>
      </c>
      <c r="N30" s="9">
        <v>0</v>
      </c>
      <c r="O30" s="6"/>
      <c r="P30" s="6" t="s">
        <v>64</v>
      </c>
      <c r="Q30" s="2"/>
      <c r="R30" s="2"/>
    </row>
    <row r="31" spans="1:18" ht="41.25" customHeight="1" x14ac:dyDescent="0.3">
      <c r="A31" s="32" t="s">
        <v>65</v>
      </c>
      <c r="B31" s="32"/>
      <c r="C31" s="32"/>
      <c r="D31" s="7" t="s">
        <v>24</v>
      </c>
      <c r="E31" s="7" t="s">
        <v>24</v>
      </c>
      <c r="F31" s="7" t="s">
        <v>24</v>
      </c>
      <c r="G31" s="7" t="s">
        <v>24</v>
      </c>
      <c r="H31" s="7" t="s">
        <v>24</v>
      </c>
      <c r="I31" s="9">
        <f>SUM(I32:I34)</f>
        <v>1010.9</v>
      </c>
      <c r="J31" s="7">
        <f>SUM(J32:J34)</f>
        <v>52</v>
      </c>
      <c r="K31" s="7">
        <f>SUM(K32:K34)</f>
        <v>29</v>
      </c>
      <c r="L31" s="7" t="s">
        <v>24</v>
      </c>
      <c r="M31" s="9">
        <f>SUM(M32:M34)</f>
        <v>1407.2</v>
      </c>
      <c r="N31" s="9">
        <f>SUM(N32:N34)</f>
        <v>6324</v>
      </c>
      <c r="O31" s="7" t="s">
        <v>24</v>
      </c>
      <c r="P31" s="7" t="s">
        <v>24</v>
      </c>
      <c r="Q31" s="2"/>
      <c r="R31" s="2"/>
    </row>
    <row r="32" spans="1:18" ht="40.5" x14ac:dyDescent="0.3">
      <c r="A32" s="7">
        <v>15</v>
      </c>
      <c r="B32" s="8" t="s">
        <v>66</v>
      </c>
      <c r="C32" s="10" t="s">
        <v>67</v>
      </c>
      <c r="D32" s="7" t="s">
        <v>30</v>
      </c>
      <c r="E32" s="7" t="s">
        <v>31</v>
      </c>
      <c r="F32" s="7" t="s">
        <v>32</v>
      </c>
      <c r="G32" s="7">
        <v>1949</v>
      </c>
      <c r="H32" s="11">
        <v>43405</v>
      </c>
      <c r="I32" s="9">
        <v>401</v>
      </c>
      <c r="J32" s="7">
        <v>18</v>
      </c>
      <c r="K32" s="7">
        <v>13</v>
      </c>
      <c r="L32" s="11">
        <v>47483</v>
      </c>
      <c r="M32" s="9">
        <v>497.1</v>
      </c>
      <c r="N32" s="9">
        <v>2954</v>
      </c>
      <c r="O32" s="6" t="s">
        <v>68</v>
      </c>
      <c r="P32" s="6" t="s">
        <v>34</v>
      </c>
      <c r="Q32" s="2"/>
      <c r="R32" s="2"/>
    </row>
    <row r="33" spans="1:18" ht="40.5" x14ac:dyDescent="0.3">
      <c r="A33" s="7">
        <v>16</v>
      </c>
      <c r="B33" s="8" t="s">
        <v>66</v>
      </c>
      <c r="C33" s="10" t="s">
        <v>69</v>
      </c>
      <c r="D33" s="7" t="s">
        <v>30</v>
      </c>
      <c r="E33" s="7" t="s">
        <v>31</v>
      </c>
      <c r="F33" s="7" t="s">
        <v>32</v>
      </c>
      <c r="G33" s="7">
        <v>1946</v>
      </c>
      <c r="H33" s="11">
        <v>43060</v>
      </c>
      <c r="I33" s="9">
        <v>304.39999999999998</v>
      </c>
      <c r="J33" s="7">
        <v>18</v>
      </c>
      <c r="K33" s="7">
        <v>7</v>
      </c>
      <c r="L33" s="11">
        <v>47483</v>
      </c>
      <c r="M33" s="9">
        <v>444.3</v>
      </c>
      <c r="N33" s="9">
        <v>1614</v>
      </c>
      <c r="O33" s="6" t="s">
        <v>70</v>
      </c>
      <c r="P33" s="6" t="s">
        <v>34</v>
      </c>
      <c r="Q33" s="2"/>
      <c r="R33" s="2"/>
    </row>
    <row r="34" spans="1:18" ht="40.5" x14ac:dyDescent="0.3">
      <c r="A34" s="7">
        <v>17</v>
      </c>
      <c r="B34" s="8" t="s">
        <v>66</v>
      </c>
      <c r="C34" s="10" t="s">
        <v>71</v>
      </c>
      <c r="D34" s="7" t="s">
        <v>30</v>
      </c>
      <c r="E34" s="7" t="s">
        <v>31</v>
      </c>
      <c r="F34" s="7" t="s">
        <v>32</v>
      </c>
      <c r="G34" s="7">
        <v>1954</v>
      </c>
      <c r="H34" s="11">
        <v>42971</v>
      </c>
      <c r="I34" s="9">
        <v>305.5</v>
      </c>
      <c r="J34" s="7">
        <v>16</v>
      </c>
      <c r="K34" s="7">
        <v>9</v>
      </c>
      <c r="L34" s="11">
        <v>47118</v>
      </c>
      <c r="M34" s="9">
        <v>465.8</v>
      </c>
      <c r="N34" s="9">
        <v>1756</v>
      </c>
      <c r="O34" s="6" t="s">
        <v>72</v>
      </c>
      <c r="P34" s="6" t="s">
        <v>34</v>
      </c>
      <c r="Q34" s="2"/>
      <c r="R34" s="2"/>
    </row>
    <row r="35" spans="1:18" ht="48" customHeight="1" x14ac:dyDescent="0.3">
      <c r="A35" s="32" t="s">
        <v>73</v>
      </c>
      <c r="B35" s="32"/>
      <c r="C35" s="32"/>
      <c r="D35" s="7" t="s">
        <v>24</v>
      </c>
      <c r="E35" s="7" t="s">
        <v>24</v>
      </c>
      <c r="F35" s="7" t="s">
        <v>24</v>
      </c>
      <c r="G35" s="7" t="s">
        <v>24</v>
      </c>
      <c r="H35" s="7" t="s">
        <v>24</v>
      </c>
      <c r="I35" s="9">
        <f>SUM(I36)</f>
        <v>219.8</v>
      </c>
      <c r="J35" s="7">
        <f>SUM(J36)</f>
        <v>10</v>
      </c>
      <c r="K35" s="7">
        <f>SUM(K36)</f>
        <v>5</v>
      </c>
      <c r="L35" s="7" t="s">
        <v>24</v>
      </c>
      <c r="M35" s="9">
        <f>SUM(M36)</f>
        <v>0</v>
      </c>
      <c r="N35" s="9">
        <f>SUM(N36)</f>
        <v>845</v>
      </c>
      <c r="O35" s="7" t="s">
        <v>24</v>
      </c>
      <c r="P35" s="7" t="s">
        <v>24</v>
      </c>
      <c r="Q35" s="2"/>
      <c r="R35" s="2"/>
    </row>
    <row r="36" spans="1:18" ht="40.5" x14ac:dyDescent="0.3">
      <c r="A36" s="7">
        <v>18</v>
      </c>
      <c r="B36" s="8" t="s">
        <v>74</v>
      </c>
      <c r="C36" s="10" t="s">
        <v>75</v>
      </c>
      <c r="D36" s="7" t="s">
        <v>30</v>
      </c>
      <c r="E36" s="7" t="s">
        <v>31</v>
      </c>
      <c r="F36" s="7" t="s">
        <v>32</v>
      </c>
      <c r="G36" s="7">
        <v>1918</v>
      </c>
      <c r="H36" s="11">
        <v>43668</v>
      </c>
      <c r="I36" s="9">
        <v>219.8</v>
      </c>
      <c r="J36" s="7">
        <v>10</v>
      </c>
      <c r="K36" s="7">
        <v>5</v>
      </c>
      <c r="L36" s="11">
        <v>47331</v>
      </c>
      <c r="M36" s="9"/>
      <c r="N36" s="9">
        <v>845</v>
      </c>
      <c r="O36" s="6" t="s">
        <v>76</v>
      </c>
      <c r="P36" s="6"/>
      <c r="Q36" s="2"/>
      <c r="R36" s="2"/>
    </row>
    <row r="37" spans="1:18" ht="38.25" customHeight="1" x14ac:dyDescent="0.3">
      <c r="A37" s="32" t="s">
        <v>77</v>
      </c>
      <c r="B37" s="32"/>
      <c r="C37" s="32"/>
      <c r="D37" s="7" t="s">
        <v>24</v>
      </c>
      <c r="E37" s="7" t="s">
        <v>24</v>
      </c>
      <c r="F37" s="7" t="s">
        <v>24</v>
      </c>
      <c r="G37" s="7" t="s">
        <v>24</v>
      </c>
      <c r="H37" s="7" t="s">
        <v>24</v>
      </c>
      <c r="I37" s="9">
        <f>SUM(I38:I41)</f>
        <v>389.7</v>
      </c>
      <c r="J37" s="7">
        <f>SUM(J38:J41)</f>
        <v>33</v>
      </c>
      <c r="K37" s="7">
        <f>SUM(K38:K41)</f>
        <v>12</v>
      </c>
      <c r="L37" s="7" t="s">
        <v>24</v>
      </c>
      <c r="M37" s="9">
        <f>SUM(M38:M41)</f>
        <v>1029.5999999999999</v>
      </c>
      <c r="N37" s="9">
        <f>SUM(N38:N41)</f>
        <v>2322.64</v>
      </c>
      <c r="O37" s="7" t="s">
        <v>24</v>
      </c>
      <c r="P37" s="7" t="s">
        <v>24</v>
      </c>
      <c r="Q37" s="2"/>
      <c r="R37" s="2"/>
    </row>
    <row r="38" spans="1:18" ht="40.5" x14ac:dyDescent="0.3">
      <c r="A38" s="7">
        <v>19</v>
      </c>
      <c r="B38" s="8" t="s">
        <v>78</v>
      </c>
      <c r="C38" s="10" t="s">
        <v>79</v>
      </c>
      <c r="D38" s="7" t="s">
        <v>30</v>
      </c>
      <c r="E38" s="7" t="s">
        <v>31</v>
      </c>
      <c r="F38" s="7" t="s">
        <v>32</v>
      </c>
      <c r="G38" s="7">
        <v>1917</v>
      </c>
      <c r="H38" s="11">
        <v>43829</v>
      </c>
      <c r="I38" s="9">
        <v>144.1</v>
      </c>
      <c r="J38" s="7">
        <v>10</v>
      </c>
      <c r="K38" s="7">
        <v>3</v>
      </c>
      <c r="L38" s="11">
        <v>46732</v>
      </c>
      <c r="M38" s="9">
        <v>216.7</v>
      </c>
      <c r="N38" s="9">
        <v>1323</v>
      </c>
      <c r="O38" s="6" t="s">
        <v>80</v>
      </c>
      <c r="P38" s="6" t="s">
        <v>34</v>
      </c>
      <c r="Q38" s="2"/>
      <c r="R38" s="2"/>
    </row>
    <row r="39" spans="1:18" ht="36.75" customHeight="1" x14ac:dyDescent="0.3">
      <c r="A39" s="7">
        <v>20</v>
      </c>
      <c r="B39" s="8" t="s">
        <v>78</v>
      </c>
      <c r="C39" s="10" t="s">
        <v>81</v>
      </c>
      <c r="D39" s="7" t="s">
        <v>30</v>
      </c>
      <c r="E39" s="7" t="s">
        <v>31</v>
      </c>
      <c r="F39" s="7" t="s">
        <v>32</v>
      </c>
      <c r="G39" s="7">
        <v>1917</v>
      </c>
      <c r="H39" s="11">
        <v>43829</v>
      </c>
      <c r="I39" s="9">
        <v>158.1</v>
      </c>
      <c r="J39" s="7">
        <v>14</v>
      </c>
      <c r="K39" s="7">
        <v>6</v>
      </c>
      <c r="L39" s="11">
        <v>46733</v>
      </c>
      <c r="M39" s="9">
        <v>271.39999999999998</v>
      </c>
      <c r="N39" s="9"/>
      <c r="O39" s="6"/>
      <c r="P39" s="6"/>
      <c r="Q39" s="2"/>
      <c r="R39" s="2"/>
    </row>
    <row r="40" spans="1:18" ht="40.5" x14ac:dyDescent="0.3">
      <c r="A40" s="7">
        <v>21</v>
      </c>
      <c r="B40" s="8" t="s">
        <v>78</v>
      </c>
      <c r="C40" s="10" t="s">
        <v>82</v>
      </c>
      <c r="D40" s="7" t="s">
        <v>30</v>
      </c>
      <c r="E40" s="7" t="s">
        <v>31</v>
      </c>
      <c r="F40" s="7" t="s">
        <v>32</v>
      </c>
      <c r="G40" s="7">
        <v>1960</v>
      </c>
      <c r="H40" s="11">
        <v>43459</v>
      </c>
      <c r="I40" s="9">
        <v>31.3</v>
      </c>
      <c r="J40" s="7">
        <v>2</v>
      </c>
      <c r="K40" s="7">
        <v>2</v>
      </c>
      <c r="L40" s="11">
        <v>46738</v>
      </c>
      <c r="M40" s="9">
        <v>140.5</v>
      </c>
      <c r="N40" s="9">
        <v>478.64</v>
      </c>
      <c r="O40" s="6" t="s">
        <v>83</v>
      </c>
      <c r="P40" s="6" t="s">
        <v>34</v>
      </c>
      <c r="Q40" s="2"/>
      <c r="R40" s="2"/>
    </row>
    <row r="41" spans="1:18" ht="40.5" x14ac:dyDescent="0.3">
      <c r="A41" s="7">
        <v>22</v>
      </c>
      <c r="B41" s="8" t="s">
        <v>78</v>
      </c>
      <c r="C41" s="10" t="s">
        <v>84</v>
      </c>
      <c r="D41" s="7" t="s">
        <v>30</v>
      </c>
      <c r="E41" s="7" t="s">
        <v>31</v>
      </c>
      <c r="F41" s="7" t="s">
        <v>32</v>
      </c>
      <c r="G41" s="7">
        <v>1960</v>
      </c>
      <c r="H41" s="11">
        <v>43829</v>
      </c>
      <c r="I41" s="9">
        <v>56.2</v>
      </c>
      <c r="J41" s="7">
        <v>7</v>
      </c>
      <c r="K41" s="7">
        <v>1</v>
      </c>
      <c r="L41" s="11">
        <v>46732</v>
      </c>
      <c r="M41" s="9">
        <v>401</v>
      </c>
      <c r="N41" s="9">
        <v>521</v>
      </c>
      <c r="O41" s="6" t="s">
        <v>85</v>
      </c>
      <c r="P41" s="6" t="s">
        <v>34</v>
      </c>
      <c r="Q41" s="2"/>
      <c r="R41" s="2"/>
    </row>
    <row r="42" spans="1:18" ht="33" customHeight="1" x14ac:dyDescent="0.3">
      <c r="A42" s="32" t="s">
        <v>86</v>
      </c>
      <c r="B42" s="32"/>
      <c r="C42" s="32"/>
      <c r="D42" s="7" t="s">
        <v>24</v>
      </c>
      <c r="E42" s="7" t="s">
        <v>24</v>
      </c>
      <c r="F42" s="7" t="s">
        <v>24</v>
      </c>
      <c r="G42" s="7" t="s">
        <v>24</v>
      </c>
      <c r="H42" s="7" t="s">
        <v>24</v>
      </c>
      <c r="I42" s="9">
        <f>SUM(I43)</f>
        <v>648.29999999999995</v>
      </c>
      <c r="J42" s="7">
        <f>SUM(J43)</f>
        <v>28</v>
      </c>
      <c r="K42" s="7">
        <f>SUM(K43)</f>
        <v>12</v>
      </c>
      <c r="L42" s="7" t="s">
        <v>24</v>
      </c>
      <c r="M42" s="9">
        <f>SUM(M43)</f>
        <v>0</v>
      </c>
      <c r="N42" s="9">
        <f>SUM(N43)</f>
        <v>450</v>
      </c>
      <c r="O42" s="7" t="s">
        <v>24</v>
      </c>
      <c r="P42" s="7" t="s">
        <v>24</v>
      </c>
      <c r="Q42" s="2"/>
      <c r="R42" s="2"/>
    </row>
    <row r="43" spans="1:18" ht="40.5" x14ac:dyDescent="0.3">
      <c r="A43" s="7">
        <v>23</v>
      </c>
      <c r="B43" s="8" t="s">
        <v>87</v>
      </c>
      <c r="C43" s="10" t="s">
        <v>88</v>
      </c>
      <c r="D43" s="7" t="s">
        <v>30</v>
      </c>
      <c r="E43" s="7" t="s">
        <v>31</v>
      </c>
      <c r="F43" s="7" t="s">
        <v>32</v>
      </c>
      <c r="G43" s="7">
        <v>1989</v>
      </c>
      <c r="H43" s="11">
        <v>44463</v>
      </c>
      <c r="I43" s="9">
        <v>648.29999999999995</v>
      </c>
      <c r="J43" s="7">
        <v>28</v>
      </c>
      <c r="K43" s="7">
        <v>12</v>
      </c>
      <c r="L43" s="11">
        <v>48092</v>
      </c>
      <c r="M43" s="9"/>
      <c r="N43" s="9">
        <v>450</v>
      </c>
      <c r="O43" s="6" t="s">
        <v>89</v>
      </c>
      <c r="P43" s="6" t="s">
        <v>34</v>
      </c>
      <c r="Q43" s="2"/>
      <c r="R43" s="2"/>
    </row>
    <row r="44" spans="1:18" ht="31.5" customHeight="1" x14ac:dyDescent="0.3">
      <c r="A44" s="32" t="s">
        <v>90</v>
      </c>
      <c r="B44" s="32"/>
      <c r="C44" s="32"/>
      <c r="D44" s="7" t="s">
        <v>24</v>
      </c>
      <c r="E44" s="7" t="s">
        <v>24</v>
      </c>
      <c r="F44" s="7" t="s">
        <v>24</v>
      </c>
      <c r="G44" s="7" t="s">
        <v>24</v>
      </c>
      <c r="H44" s="7" t="s">
        <v>24</v>
      </c>
      <c r="I44" s="9">
        <f>SUM(I45)</f>
        <v>265.83</v>
      </c>
      <c r="J44" s="7">
        <f>SUM(J45)</f>
        <v>13</v>
      </c>
      <c r="K44" s="7">
        <f>SUM(K45)</f>
        <v>11</v>
      </c>
      <c r="L44" s="7" t="s">
        <v>24</v>
      </c>
      <c r="M44" s="9">
        <f>SUM(M45)</f>
        <v>283.2</v>
      </c>
      <c r="N44" s="9">
        <f>SUM(N45)</f>
        <v>1400</v>
      </c>
      <c r="O44" s="7" t="s">
        <v>24</v>
      </c>
      <c r="P44" s="7" t="s">
        <v>24</v>
      </c>
      <c r="Q44" s="2"/>
      <c r="R44" s="2"/>
    </row>
    <row r="45" spans="1:18" ht="58.5" customHeight="1" x14ac:dyDescent="0.3">
      <c r="A45" s="7">
        <v>24</v>
      </c>
      <c r="B45" s="8" t="s">
        <v>91</v>
      </c>
      <c r="C45" s="10" t="s">
        <v>92</v>
      </c>
      <c r="D45" s="7" t="s">
        <v>30</v>
      </c>
      <c r="E45" s="7" t="s">
        <v>31</v>
      </c>
      <c r="F45" s="7" t="s">
        <v>32</v>
      </c>
      <c r="G45" s="7">
        <v>1955</v>
      </c>
      <c r="H45" s="11">
        <v>43732</v>
      </c>
      <c r="I45" s="9">
        <v>265.83</v>
      </c>
      <c r="J45" s="7">
        <v>13</v>
      </c>
      <c r="K45" s="7">
        <v>11</v>
      </c>
      <c r="L45" s="11">
        <v>45657</v>
      </c>
      <c r="M45" s="9">
        <v>283.2</v>
      </c>
      <c r="N45" s="9">
        <v>1400</v>
      </c>
      <c r="O45" s="6" t="s">
        <v>93</v>
      </c>
      <c r="P45" s="6" t="s">
        <v>34</v>
      </c>
      <c r="Q45" s="2"/>
      <c r="R45" s="2"/>
    </row>
    <row r="46" spans="1:18" ht="48" customHeight="1" x14ac:dyDescent="0.3">
      <c r="A46" s="32" t="s">
        <v>94</v>
      </c>
      <c r="B46" s="32"/>
      <c r="C46" s="32"/>
      <c r="D46" s="7" t="s">
        <v>24</v>
      </c>
      <c r="E46" s="7" t="s">
        <v>24</v>
      </c>
      <c r="F46" s="7" t="s">
        <v>24</v>
      </c>
      <c r="G46" s="7" t="s">
        <v>24</v>
      </c>
      <c r="H46" s="7" t="s">
        <v>24</v>
      </c>
      <c r="I46" s="9">
        <f>SUM(I47)</f>
        <v>148.19999999999999</v>
      </c>
      <c r="J46" s="7">
        <f>SUM(J47)</f>
        <v>12</v>
      </c>
      <c r="K46" s="7">
        <f>SUM(K47)</f>
        <v>4</v>
      </c>
      <c r="L46" s="7" t="s">
        <v>24</v>
      </c>
      <c r="M46" s="9">
        <f>SUM(M47)</f>
        <v>0</v>
      </c>
      <c r="N46" s="9">
        <f>SUM(N47)</f>
        <v>769</v>
      </c>
      <c r="O46" s="7" t="s">
        <v>24</v>
      </c>
      <c r="P46" s="7" t="s">
        <v>24</v>
      </c>
      <c r="Q46" s="2"/>
      <c r="R46" s="2"/>
    </row>
    <row r="47" spans="1:18" ht="40.5" x14ac:dyDescent="0.3">
      <c r="A47" s="7">
        <v>25</v>
      </c>
      <c r="B47" s="8" t="s">
        <v>95</v>
      </c>
      <c r="C47" s="10" t="s">
        <v>96</v>
      </c>
      <c r="D47" s="7" t="s">
        <v>30</v>
      </c>
      <c r="E47" s="7" t="s">
        <v>31</v>
      </c>
      <c r="F47" s="7" t="s">
        <v>32</v>
      </c>
      <c r="G47" s="7">
        <v>1947</v>
      </c>
      <c r="H47" s="11">
        <v>43412</v>
      </c>
      <c r="I47" s="9">
        <v>148.19999999999999</v>
      </c>
      <c r="J47" s="7">
        <v>12</v>
      </c>
      <c r="K47" s="7">
        <v>4</v>
      </c>
      <c r="L47" s="11">
        <v>46022</v>
      </c>
      <c r="M47" s="9"/>
      <c r="N47" s="9">
        <v>769</v>
      </c>
      <c r="O47" s="6" t="s">
        <v>97</v>
      </c>
      <c r="P47" s="6"/>
      <c r="Q47" s="2"/>
      <c r="R47" s="2"/>
    </row>
    <row r="48" spans="1:18" ht="47.25" customHeight="1" x14ac:dyDescent="0.3">
      <c r="A48" s="32" t="s">
        <v>98</v>
      </c>
      <c r="B48" s="32"/>
      <c r="C48" s="32"/>
      <c r="D48" s="7" t="s">
        <v>24</v>
      </c>
      <c r="E48" s="7" t="s">
        <v>24</v>
      </c>
      <c r="F48" s="7" t="s">
        <v>24</v>
      </c>
      <c r="G48" s="7" t="s">
        <v>24</v>
      </c>
      <c r="H48" s="7" t="s">
        <v>24</v>
      </c>
      <c r="I48" s="9">
        <f>SUM(I49,I63,I70)</f>
        <v>7568.66</v>
      </c>
      <c r="J48" s="7">
        <f>SUM(J49,J63,J70)</f>
        <v>505</v>
      </c>
      <c r="K48" s="7">
        <f>SUM(K49,K63,K70)</f>
        <v>222</v>
      </c>
      <c r="L48" s="7" t="s">
        <v>24</v>
      </c>
      <c r="M48" s="9">
        <f>SUM(M49,M63,M70)</f>
        <v>9067.98</v>
      </c>
      <c r="N48" s="9">
        <f>SUM(N49,N63,N70)</f>
        <v>20789.8</v>
      </c>
      <c r="O48" s="7" t="s">
        <v>24</v>
      </c>
      <c r="P48" s="7" t="s">
        <v>24</v>
      </c>
      <c r="Q48" s="2"/>
      <c r="R48" s="2"/>
    </row>
    <row r="49" spans="1:18" ht="49.5" customHeight="1" x14ac:dyDescent="0.3">
      <c r="A49" s="32" t="s">
        <v>27</v>
      </c>
      <c r="B49" s="32"/>
      <c r="C49" s="32"/>
      <c r="D49" s="7" t="s">
        <v>24</v>
      </c>
      <c r="E49" s="7" t="s">
        <v>24</v>
      </c>
      <c r="F49" s="7" t="s">
        <v>24</v>
      </c>
      <c r="G49" s="7" t="s">
        <v>24</v>
      </c>
      <c r="H49" s="7" t="s">
        <v>24</v>
      </c>
      <c r="I49" s="9">
        <f>SUM(I50:I62)</f>
        <v>4400.97</v>
      </c>
      <c r="J49" s="7">
        <f>SUM(J50:J62)</f>
        <v>324</v>
      </c>
      <c r="K49" s="7">
        <f>SUM(K50:K62)</f>
        <v>150</v>
      </c>
      <c r="L49" s="7" t="s">
        <v>24</v>
      </c>
      <c r="M49" s="9">
        <f>SUM(M50:M62)</f>
        <v>4780</v>
      </c>
      <c r="N49" s="9">
        <f>SUM(N50:N62)</f>
        <v>12265.8</v>
      </c>
      <c r="O49" s="7" t="s">
        <v>24</v>
      </c>
      <c r="P49" s="7" t="s">
        <v>24</v>
      </c>
      <c r="Q49" s="2"/>
      <c r="R49" s="2"/>
    </row>
    <row r="50" spans="1:18" ht="40.5" x14ac:dyDescent="0.3">
      <c r="A50" s="7">
        <v>1</v>
      </c>
      <c r="B50" s="8" t="s">
        <v>99</v>
      </c>
      <c r="C50" s="10" t="s">
        <v>100</v>
      </c>
      <c r="D50" s="7" t="s">
        <v>30</v>
      </c>
      <c r="E50" s="7" t="s">
        <v>31</v>
      </c>
      <c r="F50" s="7" t="s">
        <v>32</v>
      </c>
      <c r="G50" s="7">
        <v>1986</v>
      </c>
      <c r="H50" s="11">
        <v>43097</v>
      </c>
      <c r="I50" s="9">
        <v>240.8</v>
      </c>
      <c r="J50" s="7">
        <v>14</v>
      </c>
      <c r="K50" s="7">
        <v>4</v>
      </c>
      <c r="L50" s="11">
        <v>46386</v>
      </c>
      <c r="M50" s="9">
        <v>420</v>
      </c>
      <c r="N50" s="9">
        <v>2153.8000000000002</v>
      </c>
      <c r="O50" s="6" t="s">
        <v>101</v>
      </c>
      <c r="P50" s="6" t="s">
        <v>34</v>
      </c>
      <c r="Q50" s="2"/>
      <c r="R50" s="2"/>
    </row>
    <row r="51" spans="1:18" ht="40.5" x14ac:dyDescent="0.3">
      <c r="A51" s="7">
        <v>2</v>
      </c>
      <c r="B51" s="8" t="s">
        <v>28</v>
      </c>
      <c r="C51" s="10" t="s">
        <v>102</v>
      </c>
      <c r="D51" s="7" t="s">
        <v>30</v>
      </c>
      <c r="E51" s="7" t="s">
        <v>31</v>
      </c>
      <c r="F51" s="7" t="s">
        <v>32</v>
      </c>
      <c r="G51" s="7">
        <v>1936</v>
      </c>
      <c r="H51" s="11">
        <v>43313</v>
      </c>
      <c r="I51" s="9">
        <v>203</v>
      </c>
      <c r="J51" s="7">
        <v>22</v>
      </c>
      <c r="K51" s="7">
        <v>7</v>
      </c>
      <c r="L51" s="11">
        <v>46752</v>
      </c>
      <c r="M51" s="9">
        <v>345</v>
      </c>
      <c r="N51" s="9">
        <v>1453</v>
      </c>
      <c r="O51" s="6" t="s">
        <v>103</v>
      </c>
      <c r="P51" s="6" t="s">
        <v>34</v>
      </c>
      <c r="Q51" s="2"/>
      <c r="R51" s="2"/>
    </row>
    <row r="52" spans="1:18" ht="40.5" x14ac:dyDescent="0.3">
      <c r="A52" s="7">
        <v>3</v>
      </c>
      <c r="B52" s="8" t="s">
        <v>28</v>
      </c>
      <c r="C52" s="10" t="s">
        <v>104</v>
      </c>
      <c r="D52" s="7" t="s">
        <v>30</v>
      </c>
      <c r="E52" s="7" t="s">
        <v>31</v>
      </c>
      <c r="F52" s="7" t="s">
        <v>32</v>
      </c>
      <c r="G52" s="7">
        <v>1947</v>
      </c>
      <c r="H52" s="11">
        <v>43259</v>
      </c>
      <c r="I52" s="9">
        <v>551.20000000000005</v>
      </c>
      <c r="J52" s="7">
        <v>37</v>
      </c>
      <c r="K52" s="7">
        <v>24</v>
      </c>
      <c r="L52" s="11">
        <v>46752</v>
      </c>
      <c r="M52" s="9">
        <v>400</v>
      </c>
      <c r="N52" s="9">
        <v>570</v>
      </c>
      <c r="O52" s="6" t="s">
        <v>105</v>
      </c>
      <c r="P52" s="6" t="s">
        <v>34</v>
      </c>
      <c r="Q52" s="2"/>
      <c r="R52" s="2"/>
    </row>
    <row r="53" spans="1:18" ht="40.5" x14ac:dyDescent="0.3">
      <c r="A53" s="7">
        <v>4</v>
      </c>
      <c r="B53" s="8" t="s">
        <v>28</v>
      </c>
      <c r="C53" s="10" t="s">
        <v>106</v>
      </c>
      <c r="D53" s="7" t="s">
        <v>30</v>
      </c>
      <c r="E53" s="7" t="s">
        <v>31</v>
      </c>
      <c r="F53" s="7" t="s">
        <v>32</v>
      </c>
      <c r="G53" s="7">
        <v>1882</v>
      </c>
      <c r="H53" s="11">
        <v>43535</v>
      </c>
      <c r="I53" s="9">
        <v>265.04000000000002</v>
      </c>
      <c r="J53" s="7">
        <v>10</v>
      </c>
      <c r="K53" s="7">
        <v>7</v>
      </c>
      <c r="L53" s="11">
        <v>47118</v>
      </c>
      <c r="M53" s="9">
        <v>270</v>
      </c>
      <c r="N53" s="9">
        <v>321</v>
      </c>
      <c r="O53" s="6" t="s">
        <v>107</v>
      </c>
      <c r="P53" s="6" t="s">
        <v>34</v>
      </c>
      <c r="Q53" s="2"/>
      <c r="R53" s="2"/>
    </row>
    <row r="54" spans="1:18" ht="40.5" x14ac:dyDescent="0.3">
      <c r="A54" s="7">
        <v>5</v>
      </c>
      <c r="B54" s="8" t="s">
        <v>28</v>
      </c>
      <c r="C54" s="10" t="s">
        <v>108</v>
      </c>
      <c r="D54" s="7" t="s">
        <v>30</v>
      </c>
      <c r="E54" s="7" t="s">
        <v>31</v>
      </c>
      <c r="F54" s="7" t="s">
        <v>32</v>
      </c>
      <c r="G54" s="7">
        <v>1882</v>
      </c>
      <c r="H54" s="11">
        <v>43535</v>
      </c>
      <c r="I54" s="9">
        <v>284.5</v>
      </c>
      <c r="J54" s="7">
        <v>14</v>
      </c>
      <c r="K54" s="7">
        <v>7</v>
      </c>
      <c r="L54" s="11">
        <v>47118</v>
      </c>
      <c r="M54" s="9">
        <v>270</v>
      </c>
      <c r="N54" s="9">
        <v>294</v>
      </c>
      <c r="O54" s="6" t="s">
        <v>109</v>
      </c>
      <c r="P54" s="6" t="s">
        <v>34</v>
      </c>
      <c r="Q54" s="2"/>
      <c r="R54" s="2"/>
    </row>
    <row r="55" spans="1:18" ht="40.5" x14ac:dyDescent="0.3">
      <c r="A55" s="7">
        <v>6</v>
      </c>
      <c r="B55" s="8" t="s">
        <v>28</v>
      </c>
      <c r="C55" s="10" t="s">
        <v>110</v>
      </c>
      <c r="D55" s="7" t="s">
        <v>30</v>
      </c>
      <c r="E55" s="7" t="s">
        <v>31</v>
      </c>
      <c r="F55" s="7" t="s">
        <v>32</v>
      </c>
      <c r="G55" s="7">
        <v>1948</v>
      </c>
      <c r="H55" s="11">
        <v>43097</v>
      </c>
      <c r="I55" s="9">
        <v>692.7</v>
      </c>
      <c r="J55" s="7">
        <v>77</v>
      </c>
      <c r="K55" s="7">
        <v>27</v>
      </c>
      <c r="L55" s="11">
        <v>47118</v>
      </c>
      <c r="M55" s="9">
        <v>890</v>
      </c>
      <c r="N55" s="9">
        <v>1503</v>
      </c>
      <c r="O55" s="6" t="s">
        <v>111</v>
      </c>
      <c r="P55" s="6" t="s">
        <v>34</v>
      </c>
      <c r="Q55" s="2"/>
      <c r="R55" s="2"/>
    </row>
    <row r="56" spans="1:18" ht="40.5" x14ac:dyDescent="0.3">
      <c r="A56" s="7">
        <v>7</v>
      </c>
      <c r="B56" s="8" t="s">
        <v>28</v>
      </c>
      <c r="C56" s="10" t="s">
        <v>112</v>
      </c>
      <c r="D56" s="7" t="s">
        <v>30</v>
      </c>
      <c r="E56" s="7" t="s">
        <v>31</v>
      </c>
      <c r="F56" s="7" t="s">
        <v>32</v>
      </c>
      <c r="G56" s="7">
        <v>1957</v>
      </c>
      <c r="H56" s="11">
        <v>43475</v>
      </c>
      <c r="I56" s="9">
        <v>258.73</v>
      </c>
      <c r="J56" s="7">
        <v>6</v>
      </c>
      <c r="K56" s="7">
        <v>6</v>
      </c>
      <c r="L56" s="11">
        <v>47118</v>
      </c>
      <c r="M56" s="9">
        <v>120</v>
      </c>
      <c r="N56" s="9">
        <v>703</v>
      </c>
      <c r="O56" s="6" t="s">
        <v>113</v>
      </c>
      <c r="P56" s="6" t="s">
        <v>34</v>
      </c>
      <c r="Q56" s="2"/>
      <c r="R56" s="2"/>
    </row>
    <row r="57" spans="1:18" ht="40.5" x14ac:dyDescent="0.3">
      <c r="A57" s="7">
        <v>8</v>
      </c>
      <c r="B57" s="8" t="s">
        <v>28</v>
      </c>
      <c r="C57" s="10" t="s">
        <v>114</v>
      </c>
      <c r="D57" s="7" t="s">
        <v>30</v>
      </c>
      <c r="E57" s="7" t="s">
        <v>31</v>
      </c>
      <c r="F57" s="7" t="s">
        <v>32</v>
      </c>
      <c r="G57" s="7">
        <v>1946</v>
      </c>
      <c r="H57" s="11">
        <v>43046</v>
      </c>
      <c r="I57" s="9">
        <v>360.3</v>
      </c>
      <c r="J57" s="7">
        <v>21</v>
      </c>
      <c r="K57" s="7">
        <v>9</v>
      </c>
      <c r="L57" s="11">
        <v>46752</v>
      </c>
      <c r="M57" s="9">
        <v>260</v>
      </c>
      <c r="N57" s="9">
        <v>591</v>
      </c>
      <c r="O57" s="6" t="s">
        <v>115</v>
      </c>
      <c r="P57" s="6" t="s">
        <v>34</v>
      </c>
      <c r="Q57" s="2"/>
      <c r="R57" s="2"/>
    </row>
    <row r="58" spans="1:18" ht="40.5" x14ac:dyDescent="0.3">
      <c r="A58" s="7">
        <v>9</v>
      </c>
      <c r="B58" s="8" t="s">
        <v>28</v>
      </c>
      <c r="C58" s="10" t="s">
        <v>39</v>
      </c>
      <c r="D58" s="7" t="s">
        <v>30</v>
      </c>
      <c r="E58" s="7" t="s">
        <v>31</v>
      </c>
      <c r="F58" s="7" t="s">
        <v>32</v>
      </c>
      <c r="G58" s="7">
        <v>1955</v>
      </c>
      <c r="H58" s="11">
        <v>44495</v>
      </c>
      <c r="I58" s="9">
        <v>70.099999999999994</v>
      </c>
      <c r="J58" s="7">
        <v>9</v>
      </c>
      <c r="K58" s="7">
        <v>3</v>
      </c>
      <c r="L58" s="11">
        <v>47483</v>
      </c>
      <c r="M58" s="9">
        <v>440</v>
      </c>
      <c r="N58" s="9">
        <v>1313</v>
      </c>
      <c r="O58" s="6" t="s">
        <v>40</v>
      </c>
      <c r="P58" s="6" t="s">
        <v>34</v>
      </c>
      <c r="Q58" s="2"/>
      <c r="R58" s="2"/>
    </row>
    <row r="59" spans="1:18" ht="40.5" x14ac:dyDescent="0.3">
      <c r="A59" s="7">
        <v>10</v>
      </c>
      <c r="B59" s="8" t="s">
        <v>28</v>
      </c>
      <c r="C59" s="10" t="s">
        <v>116</v>
      </c>
      <c r="D59" s="7" t="s">
        <v>30</v>
      </c>
      <c r="E59" s="7" t="s">
        <v>31</v>
      </c>
      <c r="F59" s="7" t="s">
        <v>32</v>
      </c>
      <c r="G59" s="7">
        <v>1958</v>
      </c>
      <c r="H59" s="11">
        <v>42948</v>
      </c>
      <c r="I59" s="9">
        <v>201</v>
      </c>
      <c r="J59" s="7">
        <v>10</v>
      </c>
      <c r="K59" s="7">
        <v>4</v>
      </c>
      <c r="L59" s="11">
        <v>47118</v>
      </c>
      <c r="M59" s="9">
        <v>265</v>
      </c>
      <c r="N59" s="9">
        <v>700</v>
      </c>
      <c r="O59" s="6" t="s">
        <v>117</v>
      </c>
      <c r="P59" s="6" t="s">
        <v>64</v>
      </c>
      <c r="Q59" s="2"/>
      <c r="R59" s="2"/>
    </row>
    <row r="60" spans="1:18" ht="40.5" x14ac:dyDescent="0.3">
      <c r="A60" s="7">
        <v>11</v>
      </c>
      <c r="B60" s="8" t="s">
        <v>28</v>
      </c>
      <c r="C60" s="10" t="s">
        <v>118</v>
      </c>
      <c r="D60" s="7" t="s">
        <v>30</v>
      </c>
      <c r="E60" s="7" t="s">
        <v>31</v>
      </c>
      <c r="F60" s="7" t="s">
        <v>32</v>
      </c>
      <c r="G60" s="7">
        <v>1947</v>
      </c>
      <c r="H60" s="11">
        <v>43161</v>
      </c>
      <c r="I60" s="9">
        <v>548.6</v>
      </c>
      <c r="J60" s="7">
        <v>37</v>
      </c>
      <c r="K60" s="7">
        <v>20</v>
      </c>
      <c r="L60" s="11">
        <v>47118</v>
      </c>
      <c r="M60" s="9">
        <v>400</v>
      </c>
      <c r="N60" s="9">
        <v>1204</v>
      </c>
      <c r="O60" s="6" t="s">
        <v>119</v>
      </c>
      <c r="P60" s="6" t="s">
        <v>34</v>
      </c>
      <c r="Q60" s="2"/>
      <c r="R60" s="2"/>
    </row>
    <row r="61" spans="1:18" ht="40.5" x14ac:dyDescent="0.3">
      <c r="A61" s="7">
        <v>12</v>
      </c>
      <c r="B61" s="8" t="s">
        <v>28</v>
      </c>
      <c r="C61" s="10" t="s">
        <v>120</v>
      </c>
      <c r="D61" s="7" t="s">
        <v>30</v>
      </c>
      <c r="E61" s="7" t="s">
        <v>31</v>
      </c>
      <c r="F61" s="7" t="s">
        <v>32</v>
      </c>
      <c r="G61" s="7">
        <v>1959</v>
      </c>
      <c r="H61" s="11">
        <v>42977</v>
      </c>
      <c r="I61" s="9">
        <v>562.20000000000005</v>
      </c>
      <c r="J61" s="7">
        <v>59</v>
      </c>
      <c r="K61" s="7">
        <v>28</v>
      </c>
      <c r="L61" s="11">
        <v>46752</v>
      </c>
      <c r="M61" s="9">
        <v>500</v>
      </c>
      <c r="N61" s="9">
        <v>632</v>
      </c>
      <c r="O61" s="6" t="s">
        <v>121</v>
      </c>
      <c r="P61" s="6" t="s">
        <v>34</v>
      </c>
      <c r="Q61" s="2"/>
      <c r="R61" s="2"/>
    </row>
    <row r="62" spans="1:18" ht="28.5" customHeight="1" x14ac:dyDescent="0.3">
      <c r="A62" s="7">
        <v>13</v>
      </c>
      <c r="B62" s="8" t="s">
        <v>28</v>
      </c>
      <c r="C62" s="10" t="s">
        <v>122</v>
      </c>
      <c r="D62" s="7" t="s">
        <v>30</v>
      </c>
      <c r="E62" s="7" t="s">
        <v>31</v>
      </c>
      <c r="F62" s="7" t="s">
        <v>32</v>
      </c>
      <c r="G62" s="7">
        <v>1960</v>
      </c>
      <c r="H62" s="11">
        <v>42900</v>
      </c>
      <c r="I62" s="9">
        <v>162.80000000000001</v>
      </c>
      <c r="J62" s="7">
        <v>8</v>
      </c>
      <c r="K62" s="7">
        <v>4</v>
      </c>
      <c r="L62" s="11">
        <v>46387</v>
      </c>
      <c r="M62" s="9">
        <v>200</v>
      </c>
      <c r="N62" s="9">
        <v>828</v>
      </c>
      <c r="O62" s="6"/>
      <c r="P62" s="6" t="s">
        <v>64</v>
      </c>
      <c r="Q62" s="2"/>
      <c r="R62" s="2"/>
    </row>
    <row r="63" spans="1:18" ht="46.5" customHeight="1" x14ac:dyDescent="0.3">
      <c r="A63" s="32" t="s">
        <v>123</v>
      </c>
      <c r="B63" s="32"/>
      <c r="C63" s="32"/>
      <c r="D63" s="7" t="s">
        <v>24</v>
      </c>
      <c r="E63" s="7" t="s">
        <v>24</v>
      </c>
      <c r="F63" s="7" t="s">
        <v>24</v>
      </c>
      <c r="G63" s="7" t="s">
        <v>24</v>
      </c>
      <c r="H63" s="7" t="s">
        <v>24</v>
      </c>
      <c r="I63" s="9">
        <f>SUM(I64:I69)</f>
        <v>930.5</v>
      </c>
      <c r="J63" s="7">
        <f>SUM(J64:J69)</f>
        <v>56</v>
      </c>
      <c r="K63" s="7">
        <f>SUM(K64:K69)</f>
        <v>23</v>
      </c>
      <c r="L63" s="7" t="s">
        <v>24</v>
      </c>
      <c r="M63" s="9">
        <f>SUM(M64:M69)</f>
        <v>1775.8</v>
      </c>
      <c r="N63" s="9">
        <f>SUM(N64:N69)</f>
        <v>6824</v>
      </c>
      <c r="O63" s="7" t="s">
        <v>24</v>
      </c>
      <c r="P63" s="7" t="s">
        <v>24</v>
      </c>
      <c r="Q63" s="2"/>
      <c r="R63" s="2"/>
    </row>
    <row r="64" spans="1:18" ht="40.5" x14ac:dyDescent="0.3">
      <c r="A64" s="7">
        <v>14</v>
      </c>
      <c r="B64" s="8" t="s">
        <v>124</v>
      </c>
      <c r="C64" s="10" t="s">
        <v>125</v>
      </c>
      <c r="D64" s="7" t="s">
        <v>30</v>
      </c>
      <c r="E64" s="7" t="s">
        <v>31</v>
      </c>
      <c r="F64" s="7" t="s">
        <v>32</v>
      </c>
      <c r="G64" s="7">
        <v>1976</v>
      </c>
      <c r="H64" s="11">
        <v>42808</v>
      </c>
      <c r="I64" s="9">
        <v>117.7</v>
      </c>
      <c r="J64" s="7">
        <v>2</v>
      </c>
      <c r="K64" s="7">
        <v>2</v>
      </c>
      <c r="L64" s="11">
        <v>47848</v>
      </c>
      <c r="M64" s="9">
        <v>259.8</v>
      </c>
      <c r="N64" s="9">
        <v>1513</v>
      </c>
      <c r="O64" s="6" t="s">
        <v>126</v>
      </c>
      <c r="P64" s="6" t="s">
        <v>34</v>
      </c>
      <c r="Q64" s="2"/>
      <c r="R64" s="2"/>
    </row>
    <row r="65" spans="1:18" ht="36.75" customHeight="1" x14ac:dyDescent="0.3">
      <c r="A65" s="7">
        <v>15</v>
      </c>
      <c r="B65" s="8" t="s">
        <v>124</v>
      </c>
      <c r="C65" s="10" t="s">
        <v>127</v>
      </c>
      <c r="D65" s="7" t="s">
        <v>30</v>
      </c>
      <c r="E65" s="7" t="s">
        <v>31</v>
      </c>
      <c r="F65" s="7" t="s">
        <v>32</v>
      </c>
      <c r="G65" s="7">
        <v>1962</v>
      </c>
      <c r="H65" s="11">
        <v>42997</v>
      </c>
      <c r="I65" s="9">
        <v>130.69999999999999</v>
      </c>
      <c r="J65" s="7">
        <v>8</v>
      </c>
      <c r="K65" s="7">
        <v>3</v>
      </c>
      <c r="L65" s="11">
        <v>47848</v>
      </c>
      <c r="M65" s="9">
        <v>164.4</v>
      </c>
      <c r="N65" s="9"/>
      <c r="O65" s="6"/>
      <c r="P65" s="6" t="s">
        <v>64</v>
      </c>
      <c r="Q65" s="2"/>
      <c r="R65" s="2"/>
    </row>
    <row r="66" spans="1:18" ht="40.5" x14ac:dyDescent="0.3">
      <c r="A66" s="7">
        <v>16</v>
      </c>
      <c r="B66" s="8" t="s">
        <v>124</v>
      </c>
      <c r="C66" s="10" t="s">
        <v>128</v>
      </c>
      <c r="D66" s="7" t="s">
        <v>30</v>
      </c>
      <c r="E66" s="7" t="s">
        <v>31</v>
      </c>
      <c r="F66" s="7" t="s">
        <v>32</v>
      </c>
      <c r="G66" s="7">
        <v>1929</v>
      </c>
      <c r="H66" s="11">
        <v>42947</v>
      </c>
      <c r="I66" s="9">
        <v>77.599999999999994</v>
      </c>
      <c r="J66" s="7">
        <v>9</v>
      </c>
      <c r="K66" s="7">
        <v>3</v>
      </c>
      <c r="L66" s="11">
        <v>47848</v>
      </c>
      <c r="M66" s="9">
        <v>249</v>
      </c>
      <c r="N66" s="9">
        <v>1403</v>
      </c>
      <c r="O66" s="6" t="s">
        <v>129</v>
      </c>
      <c r="P66" s="6" t="s">
        <v>34</v>
      </c>
      <c r="Q66" s="2"/>
      <c r="R66" s="2"/>
    </row>
    <row r="67" spans="1:18" ht="40.5" x14ac:dyDescent="0.3">
      <c r="A67" s="7">
        <v>17</v>
      </c>
      <c r="B67" s="8" t="s">
        <v>124</v>
      </c>
      <c r="C67" s="10" t="s">
        <v>130</v>
      </c>
      <c r="D67" s="7" t="s">
        <v>30</v>
      </c>
      <c r="E67" s="7" t="s">
        <v>31</v>
      </c>
      <c r="F67" s="7" t="s">
        <v>32</v>
      </c>
      <c r="G67" s="7">
        <v>1955</v>
      </c>
      <c r="H67" s="11">
        <v>43196</v>
      </c>
      <c r="I67" s="9">
        <v>165</v>
      </c>
      <c r="J67" s="7">
        <v>7</v>
      </c>
      <c r="K67" s="7">
        <v>4</v>
      </c>
      <c r="L67" s="11">
        <v>47848</v>
      </c>
      <c r="M67" s="9">
        <v>327.10000000000002</v>
      </c>
      <c r="N67" s="9">
        <v>756</v>
      </c>
      <c r="O67" s="6" t="s">
        <v>131</v>
      </c>
      <c r="P67" s="6" t="s">
        <v>34</v>
      </c>
      <c r="Q67" s="2"/>
      <c r="R67" s="2"/>
    </row>
    <row r="68" spans="1:18" ht="40.5" x14ac:dyDescent="0.3">
      <c r="A68" s="7">
        <v>18</v>
      </c>
      <c r="B68" s="8" t="s">
        <v>124</v>
      </c>
      <c r="C68" s="10" t="s">
        <v>132</v>
      </c>
      <c r="D68" s="7" t="s">
        <v>30</v>
      </c>
      <c r="E68" s="7" t="s">
        <v>31</v>
      </c>
      <c r="F68" s="7" t="s">
        <v>32</v>
      </c>
      <c r="G68" s="7">
        <v>1958</v>
      </c>
      <c r="H68" s="11">
        <v>44159</v>
      </c>
      <c r="I68" s="9">
        <v>115.7</v>
      </c>
      <c r="J68" s="7">
        <v>9</v>
      </c>
      <c r="K68" s="7">
        <v>3</v>
      </c>
      <c r="L68" s="11">
        <v>46752</v>
      </c>
      <c r="M68" s="9">
        <v>423.7</v>
      </c>
      <c r="N68" s="9">
        <v>1122</v>
      </c>
      <c r="O68" s="6" t="s">
        <v>133</v>
      </c>
      <c r="P68" s="6" t="s">
        <v>34</v>
      </c>
      <c r="Q68" s="2"/>
      <c r="R68" s="2"/>
    </row>
    <row r="69" spans="1:18" ht="40.5" x14ac:dyDescent="0.3">
      <c r="A69" s="7">
        <v>19</v>
      </c>
      <c r="B69" s="8" t="s">
        <v>134</v>
      </c>
      <c r="C69" s="10" t="s">
        <v>135</v>
      </c>
      <c r="D69" s="7" t="s">
        <v>30</v>
      </c>
      <c r="E69" s="7" t="s">
        <v>31</v>
      </c>
      <c r="F69" s="7" t="s">
        <v>32</v>
      </c>
      <c r="G69" s="7">
        <v>1962</v>
      </c>
      <c r="H69" s="11">
        <v>43374</v>
      </c>
      <c r="I69" s="9">
        <v>323.8</v>
      </c>
      <c r="J69" s="7">
        <v>21</v>
      </c>
      <c r="K69" s="7">
        <v>8</v>
      </c>
      <c r="L69" s="11">
        <v>46752</v>
      </c>
      <c r="M69" s="9">
        <v>351.8</v>
      </c>
      <c r="N69" s="9">
        <v>2030</v>
      </c>
      <c r="O69" s="6" t="s">
        <v>136</v>
      </c>
      <c r="P69" s="6" t="s">
        <v>34</v>
      </c>
      <c r="Q69" s="2"/>
      <c r="R69" s="2"/>
    </row>
    <row r="70" spans="1:18" ht="45" customHeight="1" x14ac:dyDescent="0.3">
      <c r="A70" s="32" t="s">
        <v>137</v>
      </c>
      <c r="B70" s="32"/>
      <c r="C70" s="32"/>
      <c r="D70" s="7" t="s">
        <v>24</v>
      </c>
      <c r="E70" s="7" t="s">
        <v>24</v>
      </c>
      <c r="F70" s="7" t="s">
        <v>24</v>
      </c>
      <c r="G70" s="7" t="s">
        <v>24</v>
      </c>
      <c r="H70" s="7" t="s">
        <v>24</v>
      </c>
      <c r="I70" s="9">
        <f>SUM(I71:I76)</f>
        <v>2237.19</v>
      </c>
      <c r="J70" s="7">
        <f>SUM(J71:J76)</f>
        <v>125</v>
      </c>
      <c r="K70" s="7">
        <f>SUM(K71:K76)</f>
        <v>49</v>
      </c>
      <c r="L70" s="7" t="s">
        <v>24</v>
      </c>
      <c r="M70" s="9">
        <f>SUM(M71:M76)</f>
        <v>2512.1799999999998</v>
      </c>
      <c r="N70" s="9">
        <f>SUM(N71:N76)</f>
        <v>1700</v>
      </c>
      <c r="O70" s="7" t="s">
        <v>24</v>
      </c>
      <c r="P70" s="7" t="s">
        <v>24</v>
      </c>
      <c r="Q70" s="2"/>
      <c r="R70" s="2"/>
    </row>
    <row r="71" spans="1:18" ht="40.5" x14ac:dyDescent="0.3">
      <c r="A71" s="7">
        <v>20</v>
      </c>
      <c r="B71" s="8" t="s">
        <v>138</v>
      </c>
      <c r="C71" s="10" t="s">
        <v>139</v>
      </c>
      <c r="D71" s="7" t="s">
        <v>30</v>
      </c>
      <c r="E71" s="7" t="s">
        <v>31</v>
      </c>
      <c r="F71" s="7" t="s">
        <v>32</v>
      </c>
      <c r="G71" s="7">
        <v>1947</v>
      </c>
      <c r="H71" s="11">
        <v>43098</v>
      </c>
      <c r="I71" s="9">
        <v>373.6</v>
      </c>
      <c r="J71" s="7">
        <v>12</v>
      </c>
      <c r="K71" s="7">
        <v>8</v>
      </c>
      <c r="L71" s="11">
        <v>45978</v>
      </c>
      <c r="M71" s="9">
        <v>417.6</v>
      </c>
      <c r="N71" s="9">
        <v>247</v>
      </c>
      <c r="O71" s="6" t="s">
        <v>140</v>
      </c>
      <c r="P71" s="6" t="s">
        <v>34</v>
      </c>
      <c r="Q71" s="2"/>
      <c r="R71" s="2"/>
    </row>
    <row r="72" spans="1:18" ht="40.5" x14ac:dyDescent="0.3">
      <c r="A72" s="7">
        <v>21</v>
      </c>
      <c r="B72" s="8" t="s">
        <v>138</v>
      </c>
      <c r="C72" s="10" t="s">
        <v>141</v>
      </c>
      <c r="D72" s="7" t="s">
        <v>30</v>
      </c>
      <c r="E72" s="7" t="s">
        <v>31</v>
      </c>
      <c r="F72" s="7" t="s">
        <v>32</v>
      </c>
      <c r="G72" s="7">
        <v>1947</v>
      </c>
      <c r="H72" s="11">
        <v>43301</v>
      </c>
      <c r="I72" s="9">
        <v>374.17</v>
      </c>
      <c r="J72" s="7">
        <v>21</v>
      </c>
      <c r="K72" s="7">
        <v>8</v>
      </c>
      <c r="L72" s="11">
        <v>46197</v>
      </c>
      <c r="M72" s="9">
        <v>410.9</v>
      </c>
      <c r="N72" s="9">
        <v>324</v>
      </c>
      <c r="O72" s="6" t="s">
        <v>142</v>
      </c>
      <c r="P72" s="6" t="s">
        <v>34</v>
      </c>
      <c r="Q72" s="2"/>
      <c r="R72" s="2"/>
    </row>
    <row r="73" spans="1:18" ht="40.5" x14ac:dyDescent="0.3">
      <c r="A73" s="7">
        <v>22</v>
      </c>
      <c r="B73" s="8" t="s">
        <v>138</v>
      </c>
      <c r="C73" s="10" t="s">
        <v>143</v>
      </c>
      <c r="D73" s="7" t="s">
        <v>30</v>
      </c>
      <c r="E73" s="7" t="s">
        <v>31</v>
      </c>
      <c r="F73" s="7" t="s">
        <v>32</v>
      </c>
      <c r="G73" s="7">
        <v>1947</v>
      </c>
      <c r="H73" s="11">
        <v>44029</v>
      </c>
      <c r="I73" s="9">
        <v>368.1</v>
      </c>
      <c r="J73" s="7">
        <v>17</v>
      </c>
      <c r="K73" s="7">
        <v>8</v>
      </c>
      <c r="L73" s="11">
        <v>46722</v>
      </c>
      <c r="M73" s="9">
        <v>414.21</v>
      </c>
      <c r="N73" s="9">
        <v>552</v>
      </c>
      <c r="O73" s="6" t="s">
        <v>144</v>
      </c>
      <c r="P73" s="6" t="s">
        <v>34</v>
      </c>
      <c r="Q73" s="2"/>
      <c r="R73" s="2"/>
    </row>
    <row r="74" spans="1:18" ht="40.5" x14ac:dyDescent="0.3">
      <c r="A74" s="7">
        <v>23</v>
      </c>
      <c r="B74" s="8" t="s">
        <v>138</v>
      </c>
      <c r="C74" s="10" t="s">
        <v>145</v>
      </c>
      <c r="D74" s="7" t="s">
        <v>30</v>
      </c>
      <c r="E74" s="7" t="s">
        <v>31</v>
      </c>
      <c r="F74" s="7" t="s">
        <v>32</v>
      </c>
      <c r="G74" s="7">
        <v>1949</v>
      </c>
      <c r="H74" s="11">
        <v>42775</v>
      </c>
      <c r="I74" s="9">
        <v>375.4</v>
      </c>
      <c r="J74" s="7">
        <v>26</v>
      </c>
      <c r="K74" s="7">
        <v>8</v>
      </c>
      <c r="L74" s="11">
        <v>44605</v>
      </c>
      <c r="M74" s="9">
        <v>420.17</v>
      </c>
      <c r="N74" s="9">
        <v>257</v>
      </c>
      <c r="O74" s="6" t="s">
        <v>146</v>
      </c>
      <c r="P74" s="6" t="s">
        <v>34</v>
      </c>
      <c r="Q74" s="2"/>
      <c r="R74" s="2"/>
    </row>
    <row r="75" spans="1:18" ht="48" customHeight="1" x14ac:dyDescent="0.3">
      <c r="A75" s="7">
        <v>24</v>
      </c>
      <c r="B75" s="8" t="s">
        <v>138</v>
      </c>
      <c r="C75" s="10" t="s">
        <v>147</v>
      </c>
      <c r="D75" s="7" t="s">
        <v>30</v>
      </c>
      <c r="E75" s="7" t="s">
        <v>31</v>
      </c>
      <c r="F75" s="7" t="s">
        <v>32</v>
      </c>
      <c r="G75" s="7">
        <v>1950</v>
      </c>
      <c r="H75" s="11">
        <v>44029</v>
      </c>
      <c r="I75" s="9">
        <v>377.92</v>
      </c>
      <c r="J75" s="7">
        <v>25</v>
      </c>
      <c r="K75" s="7">
        <v>9</v>
      </c>
      <c r="L75" s="11">
        <v>46357</v>
      </c>
      <c r="M75" s="9">
        <v>437.6</v>
      </c>
      <c r="N75" s="9"/>
      <c r="O75" s="6"/>
      <c r="P75" s="6" t="s">
        <v>64</v>
      </c>
      <c r="Q75" s="2"/>
      <c r="R75" s="2"/>
    </row>
    <row r="76" spans="1:18" ht="40.5" x14ac:dyDescent="0.3">
      <c r="A76" s="7">
        <v>25</v>
      </c>
      <c r="B76" s="8" t="s">
        <v>138</v>
      </c>
      <c r="C76" s="10" t="s">
        <v>148</v>
      </c>
      <c r="D76" s="7" t="s">
        <v>30</v>
      </c>
      <c r="E76" s="7" t="s">
        <v>31</v>
      </c>
      <c r="F76" s="7" t="s">
        <v>32</v>
      </c>
      <c r="G76" s="7">
        <v>1949</v>
      </c>
      <c r="H76" s="11">
        <v>42900</v>
      </c>
      <c r="I76" s="9">
        <v>368</v>
      </c>
      <c r="J76" s="7">
        <v>24</v>
      </c>
      <c r="K76" s="7">
        <v>8</v>
      </c>
      <c r="L76" s="11">
        <v>46066</v>
      </c>
      <c r="M76" s="9">
        <v>411.7</v>
      </c>
      <c r="N76" s="9">
        <v>320</v>
      </c>
      <c r="O76" s="6" t="s">
        <v>149</v>
      </c>
      <c r="P76" s="6" t="s">
        <v>34</v>
      </c>
      <c r="Q76" s="2"/>
      <c r="R76" s="2"/>
    </row>
    <row r="77" spans="1:18" ht="19.7" customHeight="1" x14ac:dyDescent="0.3">
      <c r="A77" s="12"/>
      <c r="B77" s="12"/>
      <c r="C77" s="12"/>
      <c r="D77" s="13"/>
      <c r="E77" s="13"/>
      <c r="F77" s="13"/>
      <c r="G77" s="14"/>
      <c r="H77" s="15"/>
      <c r="I77" s="16"/>
      <c r="J77" s="17"/>
      <c r="K77" s="17"/>
      <c r="L77" s="15"/>
      <c r="M77" s="16"/>
      <c r="N77" s="16"/>
      <c r="O77" s="14"/>
      <c r="P77" s="18"/>
      <c r="Q77" s="2"/>
      <c r="R77" s="2"/>
    </row>
    <row r="78" spans="1:18" ht="19.7" customHeight="1" x14ac:dyDescent="0.3">
      <c r="A78" s="12"/>
      <c r="B78" s="12"/>
      <c r="C78" s="12"/>
      <c r="D78" s="13"/>
      <c r="E78" s="13"/>
      <c r="F78" s="13"/>
      <c r="G78" s="14"/>
      <c r="H78" s="15"/>
      <c r="I78" s="16"/>
      <c r="J78" s="17"/>
      <c r="K78" s="17"/>
      <c r="L78" s="15"/>
      <c r="M78" s="16"/>
      <c r="N78" s="16"/>
      <c r="O78" s="14"/>
      <c r="P78" s="18"/>
      <c r="Q78" s="2"/>
      <c r="R78" s="2"/>
    </row>
    <row r="79" spans="1:18" ht="18" customHeight="1" x14ac:dyDescent="0.3">
      <c r="A79" s="33" t="s">
        <v>150</v>
      </c>
      <c r="B79" s="33"/>
      <c r="C79" s="33"/>
      <c r="D79" s="33"/>
      <c r="E79" s="33"/>
      <c r="F79" s="33"/>
      <c r="G79" s="19"/>
      <c r="H79" s="20"/>
    </row>
    <row r="80" spans="1:18" ht="18" customHeight="1" x14ac:dyDescent="0.3">
      <c r="A80" s="33"/>
      <c r="B80" s="33"/>
      <c r="C80" s="33"/>
      <c r="D80" s="33"/>
      <c r="E80" s="33"/>
      <c r="F80" s="33"/>
      <c r="G80" s="19"/>
      <c r="K80" s="21"/>
      <c r="L80" s="21"/>
      <c r="M80" s="21"/>
      <c r="N80" s="21"/>
      <c r="O80" s="21"/>
    </row>
    <row r="81" spans="1:15" ht="18" customHeight="1" x14ac:dyDescent="0.3">
      <c r="A81" s="33"/>
      <c r="B81" s="33"/>
      <c r="C81" s="33"/>
      <c r="D81" s="33"/>
      <c r="E81" s="33"/>
      <c r="F81" s="33"/>
      <c r="G81" s="19"/>
      <c r="K81" s="22" t="s">
        <v>151</v>
      </c>
      <c r="L81" s="22"/>
      <c r="M81" s="23" t="s">
        <v>152</v>
      </c>
      <c r="N81" s="23"/>
      <c r="O81" s="23"/>
    </row>
    <row r="82" spans="1:15" ht="18" customHeight="1" x14ac:dyDescent="0.3">
      <c r="K82" s="24"/>
      <c r="L82" s="24"/>
      <c r="M82" s="24"/>
      <c r="N82" s="24"/>
      <c r="O82" s="24"/>
    </row>
    <row r="83" spans="1:15" ht="18" customHeight="1" x14ac:dyDescent="0.3">
      <c r="K83" s="25" t="s">
        <v>153</v>
      </c>
      <c r="L83" s="25"/>
      <c r="M83" s="25"/>
      <c r="N83" s="34" t="s">
        <v>154</v>
      </c>
      <c r="O83" s="34"/>
    </row>
    <row r="1048549" ht="12.75" customHeight="1" x14ac:dyDescent="0.25"/>
    <row r="1048550" ht="12.75" customHeight="1" x14ac:dyDescent="0.25"/>
    <row r="1048551" ht="12.75" customHeight="1" x14ac:dyDescent="0.25"/>
    <row r="1048552" ht="12.75" customHeight="1" x14ac:dyDescent="0.25"/>
    <row r="1048553" ht="12.75" customHeight="1" x14ac:dyDescent="0.25"/>
    <row r="1048554" ht="12.75" customHeight="1" x14ac:dyDescent="0.25"/>
    <row r="1048555" ht="12.75" customHeight="1" x14ac:dyDescent="0.25"/>
    <row r="1048556" ht="12.75" customHeight="1" x14ac:dyDescent="0.25"/>
    <row r="1048557" ht="12.75" customHeight="1" x14ac:dyDescent="0.25"/>
    <row r="1048558" ht="12.75" customHeight="1" x14ac:dyDescent="0.25"/>
    <row r="1048559" ht="12.75" customHeight="1" x14ac:dyDescent="0.25"/>
    <row r="1048560" ht="12.75" customHeight="1" x14ac:dyDescent="0.25"/>
    <row r="1048561" ht="12.75" customHeight="1" x14ac:dyDescent="0.25"/>
    <row r="1048562" ht="12.75" customHeight="1" x14ac:dyDescent="0.25"/>
    <row r="1048563" ht="12.75" customHeight="1" x14ac:dyDescent="0.25"/>
    <row r="1048564" ht="12.75" customHeight="1" x14ac:dyDescent="0.25"/>
    <row r="1048565" ht="12.75" customHeight="1" x14ac:dyDescent="0.25"/>
    <row r="1048566" ht="12.75" customHeight="1" x14ac:dyDescent="0.25"/>
    <row r="1048567" ht="12.75" customHeight="1" x14ac:dyDescent="0.25"/>
    <row r="1048568" ht="12.75" customHeight="1" x14ac:dyDescent="0.25"/>
    <row r="1048569" ht="12.75" customHeight="1" x14ac:dyDescent="0.25"/>
    <row r="1048570" ht="12.75" customHeight="1" x14ac:dyDescent="0.25"/>
    <row r="1048571" ht="12.75" customHeight="1" x14ac:dyDescent="0.25"/>
    <row r="1048572" ht="12.75" customHeight="1" x14ac:dyDescent="0.25"/>
    <row r="1048573" ht="12.75" customHeight="1" x14ac:dyDescent="0.25"/>
    <row r="1048574" ht="12.75" customHeight="1" x14ac:dyDescent="0.25"/>
    <row r="1048575" ht="12.75" customHeight="1" x14ac:dyDescent="0.25"/>
    <row r="1048576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35">
    <mergeCell ref="A42:C42"/>
    <mergeCell ref="A70:C70"/>
    <mergeCell ref="A79:F81"/>
    <mergeCell ref="N83:O83"/>
    <mergeCell ref="A44:C44"/>
    <mergeCell ref="A46:C46"/>
    <mergeCell ref="A48:C48"/>
    <mergeCell ref="A49:C49"/>
    <mergeCell ref="A63:C63"/>
    <mergeCell ref="A27:C27"/>
    <mergeCell ref="A29:C29"/>
    <mergeCell ref="A31:C31"/>
    <mergeCell ref="A35:C35"/>
    <mergeCell ref="A37:C37"/>
    <mergeCell ref="P8:P9"/>
    <mergeCell ref="A11:C11"/>
    <mergeCell ref="A12:C12"/>
    <mergeCell ref="A13:C13"/>
    <mergeCell ref="A14:C14"/>
    <mergeCell ref="K3:P3"/>
    <mergeCell ref="K4:P4"/>
    <mergeCell ref="A5:P5"/>
    <mergeCell ref="A7:A9"/>
    <mergeCell ref="B7:B9"/>
    <mergeCell ref="C7:C9"/>
    <mergeCell ref="D7:D9"/>
    <mergeCell ref="E7:E9"/>
    <mergeCell ref="F7:F9"/>
    <mergeCell ref="G7:G8"/>
    <mergeCell ref="H7:H8"/>
    <mergeCell ref="I7:K8"/>
    <mergeCell ref="L7:L8"/>
    <mergeCell ref="M7:M8"/>
    <mergeCell ref="N7:P7"/>
    <mergeCell ref="O8:O9"/>
  </mergeCells>
  <pageMargins left="0.23611111111110999" right="0.23611111111110999" top="0.74791666666667" bottom="0.74791666666667" header="0.51180555555554996" footer="0.51180555555554996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User</cp:lastModifiedBy>
  <cp:lastPrinted>2025-07-31T14:11:31Z</cp:lastPrinted>
  <dcterms:created xsi:type="dcterms:W3CDTF">2021-04-29T15:00:30Z</dcterms:created>
  <dcterms:modified xsi:type="dcterms:W3CDTF">2025-08-22T06:19:15Z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