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ThisWorkbook" defaultThemeVersion="124226"/>
  <bookViews>
    <workbookView xWindow="0" yWindow="0" windowWidth="20730" windowHeight="11760"/>
  </bookViews>
  <sheets>
    <sheet name="Приложение 1" sheetId="1" r:id="rId1"/>
  </sheets>
  <definedNames>
    <definedName name="_xlnm.Print_Titles" localSheetId="0">'Приложение 1'!$5:$5</definedName>
    <definedName name="_xlnm.Print_Area" localSheetId="0">'Приложение 1'!$A$1:$O$64</definedName>
  </definedNames>
  <calcPr calcId="145621"/>
</workbook>
</file>

<file path=xl/calcChain.xml><?xml version="1.0" encoding="utf-8"?>
<calcChain xmlns="http://schemas.openxmlformats.org/spreadsheetml/2006/main">
  <c r="N7" i="1" l="1"/>
  <c r="O7" i="1"/>
  <c r="M7" i="1"/>
  <c r="O63" i="1" l="1"/>
  <c r="O62" i="1" s="1"/>
  <c r="O61" i="1" s="1"/>
  <c r="O60" i="1" s="1"/>
  <c r="O59" i="1" s="1"/>
  <c r="O58" i="1" s="1"/>
  <c r="O57" i="1" s="1"/>
  <c r="O56" i="1" s="1"/>
  <c r="N63" i="1"/>
  <c r="N62" i="1" s="1"/>
  <c r="N61" i="1" s="1"/>
  <c r="N60" i="1" s="1"/>
  <c r="N59" i="1" s="1"/>
  <c r="N58" i="1" s="1"/>
  <c r="N57" i="1" s="1"/>
  <c r="N56" i="1" s="1"/>
  <c r="M63" i="1"/>
  <c r="M62" i="1"/>
  <c r="M61" i="1" s="1"/>
  <c r="M60" i="1" s="1"/>
  <c r="M59" i="1" s="1"/>
  <c r="M58" i="1" s="1"/>
  <c r="M57" i="1" s="1"/>
  <c r="M56" i="1" s="1"/>
  <c r="O54" i="1"/>
  <c r="N54" i="1"/>
  <c r="N53" i="1" s="1"/>
  <c r="N52" i="1" s="1"/>
  <c r="N51" i="1" s="1"/>
  <c r="N50" i="1" s="1"/>
  <c r="N49" i="1" s="1"/>
  <c r="N48" i="1" s="1"/>
  <c r="N47" i="1" s="1"/>
  <c r="M54" i="1"/>
  <c r="O53" i="1"/>
  <c r="O52" i="1" s="1"/>
  <c r="O51" i="1" s="1"/>
  <c r="O50" i="1" s="1"/>
  <c r="O49" i="1" s="1"/>
  <c r="O48" i="1" s="1"/>
  <c r="O47" i="1" s="1"/>
  <c r="M53" i="1"/>
  <c r="M52" i="1" s="1"/>
  <c r="M51" i="1" s="1"/>
  <c r="M50" i="1" s="1"/>
  <c r="M49" i="1" s="1"/>
  <c r="M48" i="1" s="1"/>
  <c r="M47" i="1" s="1"/>
  <c r="N15" i="1"/>
  <c r="O15" i="1"/>
  <c r="N25" i="1"/>
  <c r="O25" i="1"/>
  <c r="M25" i="1"/>
  <c r="M16" i="1"/>
  <c r="M15" i="1" s="1"/>
  <c r="O45" i="1" l="1"/>
  <c r="N45" i="1"/>
  <c r="N44" i="1" s="1"/>
  <c r="N43" i="1" s="1"/>
  <c r="N42" i="1" s="1"/>
  <c r="N41" i="1" s="1"/>
  <c r="N40" i="1" s="1"/>
  <c r="N39" i="1" s="1"/>
  <c r="N38" i="1" s="1"/>
  <c r="M45" i="1"/>
  <c r="O44" i="1"/>
  <c r="O43" i="1" s="1"/>
  <c r="O42" i="1" s="1"/>
  <c r="O41" i="1" s="1"/>
  <c r="O40" i="1" s="1"/>
  <c r="O39" i="1" s="1"/>
  <c r="O38" i="1" s="1"/>
  <c r="M44" i="1"/>
  <c r="M43" i="1" s="1"/>
  <c r="M42" i="1" s="1"/>
  <c r="M41" i="1" s="1"/>
  <c r="M40" i="1" s="1"/>
  <c r="M39" i="1" s="1"/>
  <c r="M38" i="1" s="1"/>
  <c r="N14" i="1" l="1"/>
  <c r="N13" i="1" s="1"/>
  <c r="N12" i="1" s="1"/>
  <c r="N11" i="1" s="1"/>
  <c r="N10" i="1" s="1"/>
  <c r="N9" i="1" s="1"/>
  <c r="N8" i="1" s="1"/>
  <c r="O14" i="1"/>
  <c r="O13" i="1" s="1"/>
  <c r="O12" i="1" s="1"/>
  <c r="O11" i="1" s="1"/>
  <c r="O10" i="1" s="1"/>
  <c r="O9" i="1" s="1"/>
  <c r="O8" i="1" s="1"/>
  <c r="M14" i="1"/>
  <c r="M13" i="1" s="1"/>
  <c r="M12" i="1" s="1"/>
  <c r="M11" i="1" s="1"/>
  <c r="M10" i="1" s="1"/>
  <c r="M9" i="1" s="1"/>
  <c r="M8" i="1" s="1"/>
  <c r="N24" i="1" l="1"/>
  <c r="O24" i="1"/>
  <c r="N29" i="1"/>
  <c r="N28" i="1" s="1"/>
  <c r="O29" i="1"/>
  <c r="O28" i="1" s="1"/>
  <c r="N32" i="1"/>
  <c r="N31" i="1" s="1"/>
  <c r="O32" i="1"/>
  <c r="O31" i="1" s="1"/>
  <c r="N36" i="1"/>
  <c r="N35" i="1" s="1"/>
  <c r="N34" i="1" s="1"/>
  <c r="O36" i="1"/>
  <c r="O35" i="1" s="1"/>
  <c r="O34" i="1" s="1"/>
  <c r="O23" i="1" l="1"/>
  <c r="O22" i="1" s="1"/>
  <c r="O21" i="1" s="1"/>
  <c r="O20" i="1" s="1"/>
  <c r="O19" i="1" s="1"/>
  <c r="N23" i="1"/>
  <c r="N22" i="1" s="1"/>
  <c r="N21" i="1" s="1"/>
  <c r="N20" i="1" s="1"/>
  <c r="N19" i="1" s="1"/>
  <c r="N18" i="1" l="1"/>
  <c r="O18" i="1"/>
  <c r="M24" i="1" l="1"/>
  <c r="M29" i="1"/>
  <c r="M28" i="1" s="1"/>
  <c r="M32" i="1"/>
  <c r="M31" i="1" s="1"/>
  <c r="M36" i="1"/>
  <c r="M35" i="1" s="1"/>
  <c r="M34" i="1" s="1"/>
  <c r="M23" i="1" l="1"/>
  <c r="M22" i="1" s="1"/>
  <c r="M21" i="1" s="1"/>
  <c r="M20" i="1" s="1"/>
  <c r="M19" i="1" s="1"/>
  <c r="M18" i="1" s="1"/>
</calcChain>
</file>

<file path=xl/sharedStrings.xml><?xml version="1.0" encoding="utf-8"?>
<sst xmlns="http://schemas.openxmlformats.org/spreadsheetml/2006/main" count="577" uniqueCount="107">
  <si>
    <t/>
  </si>
  <si>
    <t>ГП</t>
  </si>
  <si>
    <t>ГРБС</t>
  </si>
  <si>
    <t>Рз</t>
  </si>
  <si>
    <t>Пр</t>
  </si>
  <si>
    <t>НР</t>
  </si>
  <si>
    <t>ВР</t>
  </si>
  <si>
    <t>Единица измерения</t>
  </si>
  <si>
    <t>Мощность</t>
  </si>
  <si>
    <t>Срок ввода в действие</t>
  </si>
  <si>
    <t>2026 год</t>
  </si>
  <si>
    <t>2027 год</t>
  </si>
  <si>
    <t>2028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</si>
  <si>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</si>
  <si>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</si>
  <si>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</si>
  <si>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</si>
  <si>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</si>
  <si>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</si>
  <si>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</si>
  <si>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</si>
  <si>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</si>
  <si>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14</t>
  </si>
  <si>
    <t>16</t>
  </si>
  <si>
    <t>Итого</t>
  </si>
  <si>
    <t>Развитие здравоохранения Брянской области</t>
  </si>
  <si>
    <t>Региональный проект "Развитие инфраструктуры сферы здравоохранения"</t>
  </si>
  <si>
    <t>02</t>
  </si>
  <si>
    <t>819</t>
  </si>
  <si>
    <t>Здравоохранение</t>
  </si>
  <si>
    <t>09</t>
  </si>
  <si>
    <t>Амбулаторная помощь</t>
  </si>
  <si>
    <t>Строительство (реконструкция) медицинских учреждений</t>
  </si>
  <si>
    <t>1И010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</si>
  <si>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</si>
  <si>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</si>
  <si>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Фельдшерско-акушерский пункт в микрорайоне Первомайский г. Сельцо Брянской области</t>
  </si>
  <si>
    <t>Посещение в смену</t>
  </si>
  <si>
    <t>50</t>
  </si>
  <si>
    <t>Государственный заказчик: государственное казённое учреждение "Управление капитального строительства Брянской области"</t>
  </si>
  <si>
    <t>Стационарная медицинская помощь</t>
  </si>
  <si>
    <t>01</t>
  </si>
  <si>
    <t>Пристройка к хирургическому корпусу с консультативной поликлиникой на 200 посещений и хирургическим блоком на 90 коек ГАУЗ "Брянский областной онкологический диспансер"</t>
  </si>
  <si>
    <t>200</t>
  </si>
  <si>
    <t>2029</t>
  </si>
  <si>
    <t>Капитальные вложения в объекты государственной собственности субъектов Российской Федерации</t>
  </si>
  <si>
    <t>R1110</t>
  </si>
  <si>
    <t>А1110</t>
  </si>
  <si>
    <t>04</t>
  </si>
  <si>
    <t>Национальная экономика</t>
  </si>
  <si>
    <t>Место</t>
  </si>
  <si>
    <t>07</t>
  </si>
  <si>
    <t>2026</t>
  </si>
  <si>
    <t>Образование</t>
  </si>
  <si>
    <t>Региональный проект "Развитие инфраструктуры сферы образования"</t>
  </si>
  <si>
    <t>Развитие образования и науки Брянской области</t>
  </si>
  <si>
    <t>03</t>
  </si>
  <si>
    <t>Дополнительное образование детей</t>
  </si>
  <si>
    <t>Развитие культуры и туризма в Брянской области</t>
  </si>
  <si>
    <t>05</t>
  </si>
  <si>
    <t>08</t>
  </si>
  <si>
    <t>Культура</t>
  </si>
  <si>
    <t>Культура, кинематография</t>
  </si>
  <si>
    <t>Региональный проект "Развитие инфраструктуры сферы культуры"</t>
  </si>
  <si>
    <t>Наименование государственного заказчика; объекта</t>
  </si>
  <si>
    <t>ТСЭ</t>
  </si>
  <si>
    <t>СЭ</t>
  </si>
  <si>
    <t>Департамент строительства Брянской области</t>
  </si>
  <si>
    <t>Квадратный метр</t>
  </si>
  <si>
    <t>2028</t>
  </si>
  <si>
    <t>Профилактика правонарушений и противодействие преступности на территории Брянской области, содействие реализации полномочий в сфере региональной безопасности, защита населения и территории Брянской области от чрезвычайных ситуаций, профилактика терроризма и экстремизма</t>
  </si>
  <si>
    <t>1И100</t>
  </si>
  <si>
    <t>Здание для мирового судьи судебного участка № 42 Мглинского судебного района Брянской области</t>
  </si>
  <si>
    <t>Региональный проект "Развитие мировой юстиции"</t>
  </si>
  <si>
    <t>Общегосударственные вопросы</t>
  </si>
  <si>
    <t>Судебная система</t>
  </si>
  <si>
    <t>Строительство (реконструкция) объектов мировой юстиции</t>
  </si>
  <si>
    <t>223,93</t>
  </si>
  <si>
    <t>Департамент культуры Брянской области</t>
  </si>
  <si>
    <t>815</t>
  </si>
  <si>
    <t>Государственное бюджетное учреждение культуры «Брянский государственный краеведческий музей»</t>
  </si>
  <si>
    <t>Строительство (реконструкция) учреждений культуры</t>
  </si>
  <si>
    <t>1И030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</si>
  <si>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</si>
  <si>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</si>
  <si>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350</t>
  </si>
  <si>
    <t>Строительство (реконструкция) учреждений образования</t>
  </si>
  <si>
    <t>14920</t>
  </si>
  <si>
    <t>Здание для мирового судьи судебного участка № 51 Севского судебного района Брянской области</t>
  </si>
  <si>
    <t>Вскрытий в год</t>
  </si>
  <si>
    <t>800</t>
  </si>
  <si>
    <t>Сохранение объекта культурного наследия (здания техникума, в котором учился Г.Н. Скоробогатый) с приспособлением для современного использования (здание ГАУ ДО "Клинцовский детский технопарк "Кванториум")</t>
  </si>
  <si>
    <t>Развитие промышленности, транспорта и связи Брянской области</t>
  </si>
  <si>
    <t>37</t>
  </si>
  <si>
    <t>Региональный проект "Развитие международного аэропорта "Брянск"</t>
  </si>
  <si>
    <t>Транспорт</t>
  </si>
  <si>
    <t>Строительство (реконструкция) аэропортовой инфраструктуры</t>
  </si>
  <si>
    <t>18520</t>
  </si>
  <si>
    <t>Реконструкция аэропортового комплекса (г. Брянск)</t>
  </si>
  <si>
    <t>Тысяча квадратных метров</t>
  </si>
  <si>
    <t>1529,4</t>
  </si>
  <si>
    <t>Административно-морфологический корпус ГБУЗ "Брянское областное бюро судебно-медицинской экспертизы"</t>
  </si>
  <si>
    <t xml:space="preserve">                 "Утвержден
постановлением Правительства
Брянской области
от 26 декабря 2025 г. № 729-п</t>
  </si>
  <si>
    <t>(рублей)</t>
  </si>
  <si>
    <t>ПЕРЕЧЕНЬ
объектов бюджетных инвестиций государственной собственности региональной адресной инвестиционной программы на 2026 - 2028 годы</t>
  </si>
  <si>
    <t xml:space="preserve">                   Приложение 1
к постановлению Правительства 
Брянской области
от  22 января 2026 г.  №  13-п        </t>
  </si>
  <si>
    <t>Строительство музейного комплекса в границах территории объекта культурного наследия федерального значения - достопримечательное место "ДУЛАГ - 142 - мемориальный комплекс жертв узников фашистского концентрационного лагеря с массовыми захоронениями мирных граждан и военнопленных в городе Брянске" (Брянская область, г. Брянск, бульвар Щорса)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</si>
</sst>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1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0" fontId="7" fillId="0" borderId="0">
      <alignment vertical="top" wrapText="1"/>
    </xf>
    <xf numFmtId="164" fontId="9" fillId="0" borderId="0"/>
  </cellStyleXfs>
  <cellXfs count="36">
    <xf numFmtId="0" fontId="0" fillId="0" borderId="0" xfId="0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4" fontId="2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 applyAlignment="1">
      <alignment vertical="top" wrapText="1"/>
    </xf>
    <xf numFmtId="0" fontId="7" fillId="3" borderId="0" xfId="0" applyFont="1" applyFill="1" applyAlignment="1">
      <alignment vertical="top" wrapText="1"/>
    </xf>
    <xf numFmtId="0" fontId="0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right" vertical="top" wrapText="1"/>
    </xf>
    <xf numFmtId="0" fontId="10" fillId="2" borderId="0" xfId="0" applyFont="1" applyFill="1" applyAlignment="1">
      <alignment horizontal="left" vertical="top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Below="0"/>
    <pageSetUpPr fitToPage="1"/>
  </sheetPr>
  <dimension ref="A1:O64"/>
  <sheetViews>
    <sheetView tabSelected="1" view="pageBreakPreview" zoomScale="110" zoomScaleNormal="70" zoomScaleSheetLayoutView="110" workbookViewId="0">
      <pane ySplit="6" topLeftCell="A46" activePane="bottomLeft" state="frozen"/>
      <selection activeCell="A2" sqref="A2"/>
      <selection pane="bottomLeft" activeCell="A46" sqref="A46"/>
    </sheetView>
  </sheetViews>
  <sheetFormatPr defaultRowHeight="12.75" x14ac:dyDescent="0.2"/>
  <cols>
    <col min="1" max="1" width="49" style="21" customWidth="1"/>
    <col min="2" max="2" width="5.6640625" style="21" customWidth="1"/>
    <col min="3" max="3" width="8.5" style="21" customWidth="1"/>
    <col min="4" max="4" width="6.33203125" style="21" customWidth="1"/>
    <col min="5" max="5" width="7.83203125" style="21" bestFit="1" customWidth="1"/>
    <col min="6" max="7" width="5.33203125" style="21" customWidth="1"/>
    <col min="8" max="8" width="9.1640625" style="21" bestFit="1" customWidth="1"/>
    <col min="9" max="9" width="7.1640625" style="21" customWidth="1"/>
    <col min="10" max="10" width="14.33203125" style="21" customWidth="1"/>
    <col min="11" max="11" width="12.1640625" style="21" customWidth="1"/>
    <col min="12" max="12" width="9.33203125" style="21" customWidth="1"/>
    <col min="13" max="15" width="21.83203125" style="21" bestFit="1" customWidth="1"/>
  </cols>
  <sheetData>
    <row r="1" spans="1:15" ht="64.5" customHeight="1" x14ac:dyDescent="0.2">
      <c r="N1" s="35" t="s">
        <v>105</v>
      </c>
      <c r="O1" s="35"/>
    </row>
    <row r="2" spans="1:15" ht="65.25" customHeight="1" x14ac:dyDescent="0.2">
      <c r="A2" s="22"/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3" t="s">
        <v>0</v>
      </c>
      <c r="H2" s="23" t="s">
        <v>0</v>
      </c>
      <c r="I2" s="23" t="s">
        <v>0</v>
      </c>
      <c r="J2" s="24"/>
      <c r="K2" s="24"/>
      <c r="L2" s="24"/>
      <c r="M2" s="24"/>
      <c r="N2" s="31" t="s">
        <v>102</v>
      </c>
      <c r="O2" s="31"/>
    </row>
    <row r="3" spans="1:15" ht="48.95" customHeight="1" x14ac:dyDescent="0.2">
      <c r="A3" s="32" t="s">
        <v>104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5" customHeight="1" x14ac:dyDescent="0.2">
      <c r="A4" s="33" t="s">
        <v>103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42.6" customHeight="1" x14ac:dyDescent="0.2">
      <c r="A5" s="1" t="s">
        <v>64</v>
      </c>
      <c r="B5" s="1" t="s">
        <v>1</v>
      </c>
      <c r="C5" s="1" t="s">
        <v>65</v>
      </c>
      <c r="D5" s="1" t="s">
        <v>66</v>
      </c>
      <c r="E5" s="1" t="s">
        <v>2</v>
      </c>
      <c r="F5" s="1" t="s">
        <v>3</v>
      </c>
      <c r="G5" s="1" t="s">
        <v>4</v>
      </c>
      <c r="H5" s="1" t="s">
        <v>5</v>
      </c>
      <c r="I5" s="1" t="s">
        <v>6</v>
      </c>
      <c r="J5" s="2" t="s">
        <v>7</v>
      </c>
      <c r="K5" s="2" t="s">
        <v>8</v>
      </c>
      <c r="L5" s="3" t="s">
        <v>9</v>
      </c>
      <c r="M5" s="1" t="s">
        <v>10</v>
      </c>
      <c r="N5" s="1" t="s">
        <v>11</v>
      </c>
      <c r="O5" s="1" t="s">
        <v>12</v>
      </c>
    </row>
    <row r="6" spans="1:15" ht="14.45" customHeight="1" x14ac:dyDescent="0.2">
      <c r="A6" s="4" t="s">
        <v>13</v>
      </c>
      <c r="B6" s="4" t="s">
        <v>14</v>
      </c>
      <c r="C6" s="4" t="s">
        <v>15</v>
      </c>
      <c r="D6" s="4" t="s">
        <v>16</v>
      </c>
      <c r="E6" s="4" t="s">
        <v>17</v>
      </c>
      <c r="F6" s="4" t="s">
        <v>18</v>
      </c>
      <c r="G6" s="4" t="s">
        <v>19</v>
      </c>
      <c r="H6" s="4" t="s">
        <v>20</v>
      </c>
      <c r="I6" s="4" t="s">
        <v>21</v>
      </c>
      <c r="J6" s="4">
        <v>10</v>
      </c>
      <c r="K6" s="4">
        <v>11</v>
      </c>
      <c r="L6" s="4">
        <v>12</v>
      </c>
      <c r="M6" s="5">
        <v>13</v>
      </c>
      <c r="N6" s="5">
        <v>14</v>
      </c>
      <c r="O6" s="5">
        <v>15</v>
      </c>
    </row>
    <row r="7" spans="1:15" ht="15.75" x14ac:dyDescent="0.2">
      <c r="A7" s="25" t="s">
        <v>24</v>
      </c>
      <c r="B7" s="26" t="s">
        <v>0</v>
      </c>
      <c r="C7" s="26" t="s">
        <v>0</v>
      </c>
      <c r="D7" s="26" t="s">
        <v>0</v>
      </c>
      <c r="E7" s="26" t="s">
        <v>0</v>
      </c>
      <c r="F7" s="26" t="s">
        <v>0</v>
      </c>
      <c r="G7" s="26" t="s">
        <v>0</v>
      </c>
      <c r="H7" s="26" t="s">
        <v>0</v>
      </c>
      <c r="I7" s="26" t="s">
        <v>0</v>
      </c>
      <c r="J7" s="26" t="s">
        <v>0</v>
      </c>
      <c r="K7" s="26" t="s">
        <v>0</v>
      </c>
      <c r="L7" s="26" t="s">
        <v>0</v>
      </c>
      <c r="M7" s="9">
        <f>M8+M18+M38+M47+M56</f>
        <v>787252916.93999994</v>
      </c>
      <c r="N7" s="9">
        <f t="shared" ref="N7:O7" si="0">N8+N18+N38+N47+N56</f>
        <v>933450980</v>
      </c>
      <c r="O7" s="9">
        <f t="shared" si="0"/>
        <v>1532062500</v>
      </c>
    </row>
    <row r="8" spans="1:15" s="8" customFormat="1" ht="141.75" x14ac:dyDescent="0.2">
      <c r="A8" s="10" t="s">
        <v>70</v>
      </c>
      <c r="B8" s="12" t="s">
        <v>27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9">
        <f t="shared" ref="M8:M14" si="1">M9</f>
        <v>59104717.469999999</v>
      </c>
      <c r="N8" s="9">
        <f t="shared" ref="N8:O8" si="2">N9</f>
        <v>0</v>
      </c>
      <c r="O8" s="9">
        <f t="shared" si="2"/>
        <v>0</v>
      </c>
    </row>
    <row r="9" spans="1:15" s="8" customFormat="1" ht="31.5" x14ac:dyDescent="0.2">
      <c r="A9" s="10" t="s">
        <v>73</v>
      </c>
      <c r="B9" s="12" t="s">
        <v>27</v>
      </c>
      <c r="C9" s="12" t="s">
        <v>14</v>
      </c>
      <c r="D9" s="12" t="s">
        <v>27</v>
      </c>
      <c r="E9" s="12"/>
      <c r="F9" s="12"/>
      <c r="G9" s="12"/>
      <c r="H9" s="12"/>
      <c r="I9" s="12"/>
      <c r="J9" s="12"/>
      <c r="K9" s="12"/>
      <c r="L9" s="12"/>
      <c r="M9" s="9">
        <f t="shared" si="1"/>
        <v>59104717.469999999</v>
      </c>
      <c r="N9" s="9">
        <f t="shared" ref="N9:O14" si="3">N10</f>
        <v>0</v>
      </c>
      <c r="O9" s="9">
        <f t="shared" si="3"/>
        <v>0</v>
      </c>
    </row>
    <row r="10" spans="1:15" s="8" customFormat="1" ht="31.5" x14ac:dyDescent="0.2">
      <c r="A10" s="10" t="s">
        <v>67</v>
      </c>
      <c r="B10" s="12" t="s">
        <v>27</v>
      </c>
      <c r="C10" s="12" t="s">
        <v>14</v>
      </c>
      <c r="D10" s="12" t="s">
        <v>27</v>
      </c>
      <c r="E10" s="12" t="s">
        <v>28</v>
      </c>
      <c r="F10" s="12"/>
      <c r="G10" s="12"/>
      <c r="H10" s="12"/>
      <c r="I10" s="12"/>
      <c r="J10" s="12"/>
      <c r="K10" s="12"/>
      <c r="L10" s="12"/>
      <c r="M10" s="9">
        <f t="shared" si="1"/>
        <v>59104717.469999999</v>
      </c>
      <c r="N10" s="9">
        <f t="shared" si="3"/>
        <v>0</v>
      </c>
      <c r="O10" s="9">
        <f t="shared" si="3"/>
        <v>0</v>
      </c>
    </row>
    <row r="11" spans="1:15" s="8" customFormat="1" ht="63" x14ac:dyDescent="0.2">
      <c r="A11" s="10" t="s">
        <v>39</v>
      </c>
      <c r="B11" s="12" t="s">
        <v>27</v>
      </c>
      <c r="C11" s="12" t="s">
        <v>14</v>
      </c>
      <c r="D11" s="12" t="s">
        <v>27</v>
      </c>
      <c r="E11" s="12" t="s">
        <v>28</v>
      </c>
      <c r="F11" s="12"/>
      <c r="G11" s="12"/>
      <c r="H11" s="12"/>
      <c r="I11" s="12"/>
      <c r="J11" s="12"/>
      <c r="K11" s="12"/>
      <c r="L11" s="12"/>
      <c r="M11" s="9">
        <f t="shared" si="1"/>
        <v>59104717.469999999</v>
      </c>
      <c r="N11" s="9">
        <f t="shared" si="3"/>
        <v>0</v>
      </c>
      <c r="O11" s="9">
        <f t="shared" si="3"/>
        <v>0</v>
      </c>
    </row>
    <row r="12" spans="1:15" s="8" customFormat="1" ht="15.75" x14ac:dyDescent="0.2">
      <c r="A12" s="10" t="s">
        <v>74</v>
      </c>
      <c r="B12" s="12" t="s">
        <v>27</v>
      </c>
      <c r="C12" s="12" t="s">
        <v>14</v>
      </c>
      <c r="D12" s="12" t="s">
        <v>27</v>
      </c>
      <c r="E12" s="12" t="s">
        <v>28</v>
      </c>
      <c r="F12" s="12" t="s">
        <v>41</v>
      </c>
      <c r="G12" s="12"/>
      <c r="H12" s="12"/>
      <c r="I12" s="12"/>
      <c r="J12" s="12"/>
      <c r="K12" s="12"/>
      <c r="L12" s="12"/>
      <c r="M12" s="9">
        <f t="shared" si="1"/>
        <v>59104717.469999999</v>
      </c>
      <c r="N12" s="9">
        <f t="shared" si="3"/>
        <v>0</v>
      </c>
      <c r="O12" s="9">
        <f t="shared" si="3"/>
        <v>0</v>
      </c>
    </row>
    <row r="13" spans="1:15" s="8" customFormat="1" ht="15.75" x14ac:dyDescent="0.2">
      <c r="A13" s="10" t="s">
        <v>75</v>
      </c>
      <c r="B13" s="12" t="s">
        <v>27</v>
      </c>
      <c r="C13" s="12" t="s">
        <v>14</v>
      </c>
      <c r="D13" s="12" t="s">
        <v>27</v>
      </c>
      <c r="E13" s="12" t="s">
        <v>28</v>
      </c>
      <c r="F13" s="12" t="s">
        <v>41</v>
      </c>
      <c r="G13" s="12" t="s">
        <v>59</v>
      </c>
      <c r="H13" s="12"/>
      <c r="I13" s="12"/>
      <c r="J13" s="12"/>
      <c r="K13" s="12"/>
      <c r="L13" s="12"/>
      <c r="M13" s="9">
        <f t="shared" si="1"/>
        <v>59104717.469999999</v>
      </c>
      <c r="N13" s="9">
        <f t="shared" si="3"/>
        <v>0</v>
      </c>
      <c r="O13" s="9">
        <f t="shared" si="3"/>
        <v>0</v>
      </c>
    </row>
    <row r="14" spans="1:15" s="8" customFormat="1" ht="31.5" x14ac:dyDescent="0.2">
      <c r="A14" s="10" t="s">
        <v>76</v>
      </c>
      <c r="B14" s="12" t="s">
        <v>27</v>
      </c>
      <c r="C14" s="12" t="s">
        <v>14</v>
      </c>
      <c r="D14" s="12" t="s">
        <v>27</v>
      </c>
      <c r="E14" s="12" t="s">
        <v>28</v>
      </c>
      <c r="F14" s="12" t="s">
        <v>41</v>
      </c>
      <c r="G14" s="12" t="s">
        <v>59</v>
      </c>
      <c r="H14" s="12" t="s">
        <v>71</v>
      </c>
      <c r="I14" s="12"/>
      <c r="J14" s="12"/>
      <c r="K14" s="12"/>
      <c r="L14" s="12"/>
      <c r="M14" s="9">
        <f t="shared" si="1"/>
        <v>59104717.469999999</v>
      </c>
      <c r="N14" s="9">
        <f t="shared" si="3"/>
        <v>0</v>
      </c>
      <c r="O14" s="9">
        <f t="shared" si="3"/>
        <v>0</v>
      </c>
    </row>
    <row r="15" spans="1:15" s="8" customFormat="1" ht="63" x14ac:dyDescent="0.2">
      <c r="A15" s="10" t="s">
        <v>34</v>
      </c>
      <c r="B15" s="12" t="s">
        <v>27</v>
      </c>
      <c r="C15" s="12" t="s">
        <v>14</v>
      </c>
      <c r="D15" s="12" t="s">
        <v>27</v>
      </c>
      <c r="E15" s="12" t="s">
        <v>28</v>
      </c>
      <c r="F15" s="12" t="s">
        <v>41</v>
      </c>
      <c r="G15" s="12" t="s">
        <v>59</v>
      </c>
      <c r="H15" s="12" t="s">
        <v>71</v>
      </c>
      <c r="I15" s="12" t="s">
        <v>35</v>
      </c>
      <c r="J15" s="12"/>
      <c r="K15" s="12"/>
      <c r="L15" s="12"/>
      <c r="M15" s="9">
        <f>M16+M17</f>
        <v>59104717.469999999</v>
      </c>
      <c r="N15" s="9">
        <f t="shared" ref="N15:O15" si="4">N16+N17</f>
        <v>0</v>
      </c>
      <c r="O15" s="9">
        <f t="shared" si="4"/>
        <v>0</v>
      </c>
    </row>
    <row r="16" spans="1:15" s="6" customFormat="1" ht="47.25" x14ac:dyDescent="0.2">
      <c r="A16" s="15" t="s">
        <v>72</v>
      </c>
      <c r="B16" s="16" t="s">
        <v>27</v>
      </c>
      <c r="C16" s="16" t="s">
        <v>14</v>
      </c>
      <c r="D16" s="16" t="s">
        <v>27</v>
      </c>
      <c r="E16" s="16" t="s">
        <v>28</v>
      </c>
      <c r="F16" s="16" t="s">
        <v>41</v>
      </c>
      <c r="G16" s="16" t="s">
        <v>59</v>
      </c>
      <c r="H16" s="16" t="s">
        <v>71</v>
      </c>
      <c r="I16" s="16" t="s">
        <v>35</v>
      </c>
      <c r="J16" s="7" t="s">
        <v>68</v>
      </c>
      <c r="K16" s="7" t="s">
        <v>77</v>
      </c>
      <c r="L16" s="7" t="s">
        <v>52</v>
      </c>
      <c r="M16" s="18">
        <f>18348316.72+40736655.75</f>
        <v>59084972.469999999</v>
      </c>
      <c r="N16" s="18">
        <v>0</v>
      </c>
      <c r="O16" s="18">
        <v>0</v>
      </c>
    </row>
    <row r="17" spans="1:15" s="20" customFormat="1" ht="47.25" x14ac:dyDescent="0.2">
      <c r="A17" s="15" t="s">
        <v>88</v>
      </c>
      <c r="B17" s="16" t="s">
        <v>27</v>
      </c>
      <c r="C17" s="16" t="s">
        <v>14</v>
      </c>
      <c r="D17" s="16" t="s">
        <v>27</v>
      </c>
      <c r="E17" s="16" t="s">
        <v>28</v>
      </c>
      <c r="F17" s="16" t="s">
        <v>41</v>
      </c>
      <c r="G17" s="16" t="s">
        <v>59</v>
      </c>
      <c r="H17" s="16" t="s">
        <v>71</v>
      </c>
      <c r="I17" s="16" t="s">
        <v>35</v>
      </c>
      <c r="J17" s="7" t="s">
        <v>68</v>
      </c>
      <c r="K17" s="7" t="s">
        <v>77</v>
      </c>
      <c r="L17" s="7" t="s">
        <v>69</v>
      </c>
      <c r="M17" s="18">
        <v>19745</v>
      </c>
      <c r="N17" s="18">
        <v>0</v>
      </c>
      <c r="O17" s="18">
        <v>0</v>
      </c>
    </row>
    <row r="18" spans="1:15" ht="30.75" customHeight="1" x14ac:dyDescent="0.2">
      <c r="A18" s="25" t="s">
        <v>25</v>
      </c>
      <c r="B18" s="11" t="s">
        <v>22</v>
      </c>
      <c r="C18" s="11" t="s">
        <v>0</v>
      </c>
      <c r="D18" s="11" t="s">
        <v>0</v>
      </c>
      <c r="E18" s="11" t="s">
        <v>0</v>
      </c>
      <c r="F18" s="11" t="s">
        <v>0</v>
      </c>
      <c r="G18" s="11" t="s">
        <v>0</v>
      </c>
      <c r="H18" s="27" t="s">
        <v>0</v>
      </c>
      <c r="I18" s="27" t="s">
        <v>0</v>
      </c>
      <c r="J18" s="27" t="s">
        <v>0</v>
      </c>
      <c r="K18" s="27" t="s">
        <v>0</v>
      </c>
      <c r="L18" s="27" t="s">
        <v>0</v>
      </c>
      <c r="M18" s="9">
        <f>M19</f>
        <v>115656994.94</v>
      </c>
      <c r="N18" s="9">
        <f t="shared" ref="N18:O18" si="5">N19</f>
        <v>933450980</v>
      </c>
      <c r="O18" s="9">
        <f t="shared" si="5"/>
        <v>1532062500</v>
      </c>
    </row>
    <row r="19" spans="1:15" ht="47.25" x14ac:dyDescent="0.2">
      <c r="A19" s="25" t="s">
        <v>26</v>
      </c>
      <c r="B19" s="11" t="s">
        <v>22</v>
      </c>
      <c r="C19" s="11" t="s">
        <v>14</v>
      </c>
      <c r="D19" s="11" t="s">
        <v>27</v>
      </c>
      <c r="E19" s="11" t="s">
        <v>0</v>
      </c>
      <c r="F19" s="11" t="s">
        <v>0</v>
      </c>
      <c r="G19" s="11" t="s">
        <v>0</v>
      </c>
      <c r="H19" s="27" t="s">
        <v>0</v>
      </c>
      <c r="I19" s="27" t="s">
        <v>0</v>
      </c>
      <c r="J19" s="27" t="s">
        <v>0</v>
      </c>
      <c r="K19" s="27" t="s">
        <v>0</v>
      </c>
      <c r="L19" s="27" t="s">
        <v>0</v>
      </c>
      <c r="M19" s="9">
        <f>M20</f>
        <v>115656994.94</v>
      </c>
      <c r="N19" s="9">
        <f t="shared" ref="N19:O21" si="6">N20</f>
        <v>933450980</v>
      </c>
      <c r="O19" s="9">
        <f t="shared" si="6"/>
        <v>1532062500</v>
      </c>
    </row>
    <row r="20" spans="1:15" ht="31.5" x14ac:dyDescent="0.2">
      <c r="A20" s="25" t="s">
        <v>67</v>
      </c>
      <c r="B20" s="11" t="s">
        <v>22</v>
      </c>
      <c r="C20" s="11" t="s">
        <v>14</v>
      </c>
      <c r="D20" s="11" t="s">
        <v>27</v>
      </c>
      <c r="E20" s="11" t="s">
        <v>28</v>
      </c>
      <c r="F20" s="11" t="s">
        <v>0</v>
      </c>
      <c r="G20" s="11" t="s">
        <v>0</v>
      </c>
      <c r="H20" s="27" t="s">
        <v>0</v>
      </c>
      <c r="I20" s="27" t="s">
        <v>0</v>
      </c>
      <c r="J20" s="27" t="s">
        <v>0</v>
      </c>
      <c r="K20" s="27" t="s">
        <v>0</v>
      </c>
      <c r="L20" s="27" t="s">
        <v>0</v>
      </c>
      <c r="M20" s="9">
        <f>M21</f>
        <v>115656994.94</v>
      </c>
      <c r="N20" s="9">
        <f t="shared" si="6"/>
        <v>933450980</v>
      </c>
      <c r="O20" s="9">
        <f t="shared" si="6"/>
        <v>1532062500</v>
      </c>
    </row>
    <row r="21" spans="1:15" ht="64.5" customHeight="1" x14ac:dyDescent="0.2">
      <c r="A21" s="25" t="s">
        <v>39</v>
      </c>
      <c r="B21" s="11" t="s">
        <v>22</v>
      </c>
      <c r="C21" s="11" t="s">
        <v>14</v>
      </c>
      <c r="D21" s="11" t="s">
        <v>27</v>
      </c>
      <c r="E21" s="11" t="s">
        <v>28</v>
      </c>
      <c r="F21" s="11"/>
      <c r="G21" s="11"/>
      <c r="H21" s="27"/>
      <c r="I21" s="27"/>
      <c r="J21" s="27"/>
      <c r="K21" s="27"/>
      <c r="L21" s="27"/>
      <c r="M21" s="9">
        <f>M22</f>
        <v>115656994.94</v>
      </c>
      <c r="N21" s="9">
        <f t="shared" si="6"/>
        <v>933450980</v>
      </c>
      <c r="O21" s="9">
        <f t="shared" si="6"/>
        <v>1532062500</v>
      </c>
    </row>
    <row r="22" spans="1:15" ht="15.75" x14ac:dyDescent="0.2">
      <c r="A22" s="28" t="s">
        <v>29</v>
      </c>
      <c r="B22" s="11" t="s">
        <v>22</v>
      </c>
      <c r="C22" s="11" t="s">
        <v>14</v>
      </c>
      <c r="D22" s="11" t="s">
        <v>27</v>
      </c>
      <c r="E22" s="11" t="s">
        <v>28</v>
      </c>
      <c r="F22" s="11" t="s">
        <v>30</v>
      </c>
      <c r="G22" s="11" t="s">
        <v>0</v>
      </c>
      <c r="H22" s="11" t="s">
        <v>0</v>
      </c>
      <c r="I22" s="11" t="s">
        <v>0</v>
      </c>
      <c r="J22" s="11" t="s">
        <v>0</v>
      </c>
      <c r="K22" s="11" t="s">
        <v>0</v>
      </c>
      <c r="L22" s="11" t="s">
        <v>0</v>
      </c>
      <c r="M22" s="9">
        <f>M23+M34</f>
        <v>115656994.94</v>
      </c>
      <c r="N22" s="9">
        <f>N23+N34</f>
        <v>933450980</v>
      </c>
      <c r="O22" s="9">
        <f>O23+O34</f>
        <v>1532062500</v>
      </c>
    </row>
    <row r="23" spans="1:15" ht="15.75" x14ac:dyDescent="0.2">
      <c r="A23" s="28" t="s">
        <v>40</v>
      </c>
      <c r="B23" s="11" t="s">
        <v>22</v>
      </c>
      <c r="C23" s="11" t="s">
        <v>14</v>
      </c>
      <c r="D23" s="11" t="s">
        <v>27</v>
      </c>
      <c r="E23" s="11" t="s">
        <v>28</v>
      </c>
      <c r="F23" s="11" t="s">
        <v>30</v>
      </c>
      <c r="G23" s="11" t="s">
        <v>41</v>
      </c>
      <c r="H23" s="11" t="s">
        <v>0</v>
      </c>
      <c r="I23" s="11" t="s">
        <v>0</v>
      </c>
      <c r="J23" s="11" t="s">
        <v>0</v>
      </c>
      <c r="K23" s="11" t="s">
        <v>0</v>
      </c>
      <c r="L23" s="11" t="s">
        <v>0</v>
      </c>
      <c r="M23" s="9">
        <f>M24+M28+M31</f>
        <v>115156994.94</v>
      </c>
      <c r="N23" s="9">
        <f>N24+N28+N31</f>
        <v>933450980</v>
      </c>
      <c r="O23" s="9">
        <f>O24+O28+O31</f>
        <v>1532062500</v>
      </c>
    </row>
    <row r="24" spans="1:15" ht="31.5" x14ac:dyDescent="0.2">
      <c r="A24" s="25" t="s">
        <v>32</v>
      </c>
      <c r="B24" s="11" t="s">
        <v>22</v>
      </c>
      <c r="C24" s="11" t="s">
        <v>14</v>
      </c>
      <c r="D24" s="11" t="s">
        <v>27</v>
      </c>
      <c r="E24" s="11" t="s">
        <v>28</v>
      </c>
      <c r="F24" s="11" t="s">
        <v>30</v>
      </c>
      <c r="G24" s="11" t="s">
        <v>41</v>
      </c>
      <c r="H24" s="11" t="s">
        <v>33</v>
      </c>
      <c r="I24" s="27" t="s">
        <v>0</v>
      </c>
      <c r="J24" s="27" t="s">
        <v>0</v>
      </c>
      <c r="K24" s="27" t="s">
        <v>0</v>
      </c>
      <c r="L24" s="27" t="s">
        <v>0</v>
      </c>
      <c r="M24" s="9">
        <f>M25</f>
        <v>115156994.94</v>
      </c>
      <c r="N24" s="9">
        <f t="shared" ref="N24:O24" si="7">N25</f>
        <v>0</v>
      </c>
      <c r="O24" s="9">
        <f t="shared" si="7"/>
        <v>0</v>
      </c>
    </row>
    <row r="25" spans="1:15" ht="63" x14ac:dyDescent="0.2">
      <c r="A25" s="25" t="s">
        <v>34</v>
      </c>
      <c r="B25" s="11" t="s">
        <v>22</v>
      </c>
      <c r="C25" s="11" t="s">
        <v>14</v>
      </c>
      <c r="D25" s="11" t="s">
        <v>27</v>
      </c>
      <c r="E25" s="11" t="s">
        <v>28</v>
      </c>
      <c r="F25" s="11" t="s">
        <v>30</v>
      </c>
      <c r="G25" s="11" t="s">
        <v>41</v>
      </c>
      <c r="H25" s="11" t="s">
        <v>33</v>
      </c>
      <c r="I25" s="11" t="s">
        <v>35</v>
      </c>
      <c r="J25" s="11" t="s">
        <v>0</v>
      </c>
      <c r="K25" s="11" t="s">
        <v>0</v>
      </c>
      <c r="L25" s="11" t="s">
        <v>0</v>
      </c>
      <c r="M25" s="9">
        <f>M26+M27</f>
        <v>115156994.94</v>
      </c>
      <c r="N25" s="9">
        <f t="shared" ref="N25:O25" si="8">N26+N27</f>
        <v>0</v>
      </c>
      <c r="O25" s="9">
        <f t="shared" si="8"/>
        <v>0</v>
      </c>
    </row>
    <row r="26" spans="1:15" ht="78.75" x14ac:dyDescent="0.2">
      <c r="A26" s="29" t="s">
        <v>42</v>
      </c>
      <c r="B26" s="26" t="s">
        <v>22</v>
      </c>
      <c r="C26" s="26" t="s">
        <v>14</v>
      </c>
      <c r="D26" s="26" t="s">
        <v>27</v>
      </c>
      <c r="E26" s="26" t="s">
        <v>28</v>
      </c>
      <c r="F26" s="26" t="s">
        <v>30</v>
      </c>
      <c r="G26" s="26" t="s">
        <v>41</v>
      </c>
      <c r="H26" s="26" t="s">
        <v>33</v>
      </c>
      <c r="I26" s="26" t="s">
        <v>35</v>
      </c>
      <c r="J26" s="30" t="s">
        <v>37</v>
      </c>
      <c r="K26" s="30" t="s">
        <v>43</v>
      </c>
      <c r="L26" s="30" t="s">
        <v>44</v>
      </c>
      <c r="M26" s="18">
        <v>2000000</v>
      </c>
      <c r="N26" s="18">
        <v>0</v>
      </c>
      <c r="O26" s="18">
        <v>0</v>
      </c>
    </row>
    <row r="27" spans="1:15" s="19" customFormat="1" ht="47.25" x14ac:dyDescent="0.2">
      <c r="A27" s="29" t="s">
        <v>101</v>
      </c>
      <c r="B27" s="26" t="s">
        <v>22</v>
      </c>
      <c r="C27" s="26" t="s">
        <v>14</v>
      </c>
      <c r="D27" s="26" t="s">
        <v>27</v>
      </c>
      <c r="E27" s="26" t="s">
        <v>28</v>
      </c>
      <c r="F27" s="26" t="s">
        <v>30</v>
      </c>
      <c r="G27" s="26" t="s">
        <v>41</v>
      </c>
      <c r="H27" s="26" t="s">
        <v>33</v>
      </c>
      <c r="I27" s="26" t="s">
        <v>35</v>
      </c>
      <c r="J27" s="30" t="s">
        <v>89</v>
      </c>
      <c r="K27" s="30" t="s">
        <v>90</v>
      </c>
      <c r="L27" s="30">
        <v>2026</v>
      </c>
      <c r="M27" s="18">
        <v>113156994.94</v>
      </c>
      <c r="N27" s="18">
        <v>0</v>
      </c>
      <c r="O27" s="18">
        <v>0</v>
      </c>
    </row>
    <row r="28" spans="1:15" ht="47.25" x14ac:dyDescent="0.2">
      <c r="A28" s="25" t="s">
        <v>45</v>
      </c>
      <c r="B28" s="11" t="s">
        <v>22</v>
      </c>
      <c r="C28" s="11" t="s">
        <v>14</v>
      </c>
      <c r="D28" s="11" t="s">
        <v>27</v>
      </c>
      <c r="E28" s="11" t="s">
        <v>28</v>
      </c>
      <c r="F28" s="11" t="s">
        <v>30</v>
      </c>
      <c r="G28" s="11" t="s">
        <v>41</v>
      </c>
      <c r="H28" s="11" t="s">
        <v>46</v>
      </c>
      <c r="I28" s="27" t="s">
        <v>0</v>
      </c>
      <c r="J28" s="27" t="s">
        <v>0</v>
      </c>
      <c r="K28" s="27" t="s">
        <v>0</v>
      </c>
      <c r="L28" s="27" t="s">
        <v>0</v>
      </c>
      <c r="M28" s="9">
        <f>M29</f>
        <v>0</v>
      </c>
      <c r="N28" s="9">
        <f t="shared" ref="N28:O29" si="9">N29</f>
        <v>933450980</v>
      </c>
      <c r="O28" s="9">
        <f t="shared" si="9"/>
        <v>1309511505.3800001</v>
      </c>
    </row>
    <row r="29" spans="1:15" ht="63" x14ac:dyDescent="0.2">
      <c r="A29" s="25" t="s">
        <v>34</v>
      </c>
      <c r="B29" s="11" t="s">
        <v>22</v>
      </c>
      <c r="C29" s="11" t="s">
        <v>14</v>
      </c>
      <c r="D29" s="11" t="s">
        <v>27</v>
      </c>
      <c r="E29" s="11" t="s">
        <v>28</v>
      </c>
      <c r="F29" s="11" t="s">
        <v>30</v>
      </c>
      <c r="G29" s="11" t="s">
        <v>41</v>
      </c>
      <c r="H29" s="11" t="s">
        <v>46</v>
      </c>
      <c r="I29" s="11" t="s">
        <v>35</v>
      </c>
      <c r="J29" s="11" t="s">
        <v>0</v>
      </c>
      <c r="K29" s="11" t="s">
        <v>0</v>
      </c>
      <c r="L29" s="11" t="s">
        <v>0</v>
      </c>
      <c r="M29" s="9">
        <f>M30</f>
        <v>0</v>
      </c>
      <c r="N29" s="9">
        <f t="shared" si="9"/>
        <v>933450980</v>
      </c>
      <c r="O29" s="9">
        <f t="shared" si="9"/>
        <v>1309511505.3800001</v>
      </c>
    </row>
    <row r="30" spans="1:15" ht="78.75" x14ac:dyDescent="0.2">
      <c r="A30" s="29" t="s">
        <v>42</v>
      </c>
      <c r="B30" s="26" t="s">
        <v>22</v>
      </c>
      <c r="C30" s="26" t="s">
        <v>14</v>
      </c>
      <c r="D30" s="26" t="s">
        <v>27</v>
      </c>
      <c r="E30" s="26" t="s">
        <v>28</v>
      </c>
      <c r="F30" s="26" t="s">
        <v>30</v>
      </c>
      <c r="G30" s="26" t="s">
        <v>41</v>
      </c>
      <c r="H30" s="26" t="s">
        <v>46</v>
      </c>
      <c r="I30" s="26" t="s">
        <v>35</v>
      </c>
      <c r="J30" s="30" t="s">
        <v>37</v>
      </c>
      <c r="K30" s="30" t="s">
        <v>43</v>
      </c>
      <c r="L30" s="30" t="s">
        <v>44</v>
      </c>
      <c r="M30" s="18">
        <v>0</v>
      </c>
      <c r="N30" s="18">
        <v>933450980</v>
      </c>
      <c r="O30" s="18">
        <v>1309511505.3800001</v>
      </c>
    </row>
    <row r="31" spans="1:15" ht="47.25" x14ac:dyDescent="0.2">
      <c r="A31" s="25" t="s">
        <v>45</v>
      </c>
      <c r="B31" s="11" t="s">
        <v>22</v>
      </c>
      <c r="C31" s="11" t="s">
        <v>14</v>
      </c>
      <c r="D31" s="11" t="s">
        <v>27</v>
      </c>
      <c r="E31" s="11" t="s">
        <v>28</v>
      </c>
      <c r="F31" s="11" t="s">
        <v>30</v>
      </c>
      <c r="G31" s="11" t="s">
        <v>41</v>
      </c>
      <c r="H31" s="11" t="s">
        <v>47</v>
      </c>
      <c r="I31" s="27" t="s">
        <v>0</v>
      </c>
      <c r="J31" s="27" t="s">
        <v>0</v>
      </c>
      <c r="K31" s="27" t="s">
        <v>0</v>
      </c>
      <c r="L31" s="27" t="s">
        <v>0</v>
      </c>
      <c r="M31" s="9">
        <f>M32</f>
        <v>0</v>
      </c>
      <c r="N31" s="9">
        <f t="shared" ref="N31:O32" si="10">N32</f>
        <v>0</v>
      </c>
      <c r="O31" s="9">
        <f t="shared" si="10"/>
        <v>222550994.62</v>
      </c>
    </row>
    <row r="32" spans="1:15" ht="63" x14ac:dyDescent="0.2">
      <c r="A32" s="25" t="s">
        <v>34</v>
      </c>
      <c r="B32" s="11" t="s">
        <v>22</v>
      </c>
      <c r="C32" s="11" t="s">
        <v>14</v>
      </c>
      <c r="D32" s="11" t="s">
        <v>27</v>
      </c>
      <c r="E32" s="11" t="s">
        <v>28</v>
      </c>
      <c r="F32" s="11" t="s">
        <v>30</v>
      </c>
      <c r="G32" s="11" t="s">
        <v>41</v>
      </c>
      <c r="H32" s="11" t="s">
        <v>47</v>
      </c>
      <c r="I32" s="11" t="s">
        <v>35</v>
      </c>
      <c r="J32" s="11" t="s">
        <v>0</v>
      </c>
      <c r="K32" s="11" t="s">
        <v>0</v>
      </c>
      <c r="L32" s="11" t="s">
        <v>0</v>
      </c>
      <c r="M32" s="9">
        <f>M33</f>
        <v>0</v>
      </c>
      <c r="N32" s="9">
        <f t="shared" si="10"/>
        <v>0</v>
      </c>
      <c r="O32" s="9">
        <f t="shared" si="10"/>
        <v>222550994.62</v>
      </c>
    </row>
    <row r="33" spans="1:15" ht="78.75" x14ac:dyDescent="0.2">
      <c r="A33" s="29" t="s">
        <v>42</v>
      </c>
      <c r="B33" s="26" t="s">
        <v>22</v>
      </c>
      <c r="C33" s="26" t="s">
        <v>14</v>
      </c>
      <c r="D33" s="26" t="s">
        <v>27</v>
      </c>
      <c r="E33" s="26" t="s">
        <v>28</v>
      </c>
      <c r="F33" s="26" t="s">
        <v>30</v>
      </c>
      <c r="G33" s="26" t="s">
        <v>41</v>
      </c>
      <c r="H33" s="26" t="s">
        <v>47</v>
      </c>
      <c r="I33" s="26" t="s">
        <v>35</v>
      </c>
      <c r="J33" s="30" t="s">
        <v>37</v>
      </c>
      <c r="K33" s="30" t="s">
        <v>43</v>
      </c>
      <c r="L33" s="30" t="s">
        <v>44</v>
      </c>
      <c r="M33" s="18">
        <v>0</v>
      </c>
      <c r="N33" s="18">
        <v>0</v>
      </c>
      <c r="O33" s="18">
        <v>222550994.62</v>
      </c>
    </row>
    <row r="34" spans="1:15" ht="15.75" x14ac:dyDescent="0.2">
      <c r="A34" s="28" t="s">
        <v>31</v>
      </c>
      <c r="B34" s="11" t="s">
        <v>22</v>
      </c>
      <c r="C34" s="11" t="s">
        <v>14</v>
      </c>
      <c r="D34" s="11" t="s">
        <v>27</v>
      </c>
      <c r="E34" s="11" t="s">
        <v>28</v>
      </c>
      <c r="F34" s="11" t="s">
        <v>30</v>
      </c>
      <c r="G34" s="11" t="s">
        <v>27</v>
      </c>
      <c r="H34" s="11" t="s">
        <v>0</v>
      </c>
      <c r="I34" s="11" t="s">
        <v>0</v>
      </c>
      <c r="J34" s="11" t="s">
        <v>0</v>
      </c>
      <c r="K34" s="11" t="s">
        <v>0</v>
      </c>
      <c r="L34" s="11" t="s">
        <v>0</v>
      </c>
      <c r="M34" s="9">
        <f>M35</f>
        <v>500000</v>
      </c>
      <c r="N34" s="9">
        <f t="shared" ref="N34:O36" si="11">N35</f>
        <v>0</v>
      </c>
      <c r="O34" s="9">
        <f t="shared" si="11"/>
        <v>0</v>
      </c>
    </row>
    <row r="35" spans="1:15" ht="31.5" x14ac:dyDescent="0.2">
      <c r="A35" s="25" t="s">
        <v>32</v>
      </c>
      <c r="B35" s="11" t="s">
        <v>22</v>
      </c>
      <c r="C35" s="11" t="s">
        <v>14</v>
      </c>
      <c r="D35" s="11" t="s">
        <v>27</v>
      </c>
      <c r="E35" s="11" t="s">
        <v>28</v>
      </c>
      <c r="F35" s="11" t="s">
        <v>30</v>
      </c>
      <c r="G35" s="11" t="s">
        <v>27</v>
      </c>
      <c r="H35" s="11" t="s">
        <v>33</v>
      </c>
      <c r="I35" s="27" t="s">
        <v>0</v>
      </c>
      <c r="J35" s="27" t="s">
        <v>0</v>
      </c>
      <c r="K35" s="27" t="s">
        <v>0</v>
      </c>
      <c r="L35" s="27" t="s">
        <v>0</v>
      </c>
      <c r="M35" s="9">
        <f>M36</f>
        <v>500000</v>
      </c>
      <c r="N35" s="9">
        <f t="shared" si="11"/>
        <v>0</v>
      </c>
      <c r="O35" s="9">
        <f t="shared" si="11"/>
        <v>0</v>
      </c>
    </row>
    <row r="36" spans="1:15" ht="63" x14ac:dyDescent="0.2">
      <c r="A36" s="25" t="s">
        <v>34</v>
      </c>
      <c r="B36" s="11" t="s">
        <v>22</v>
      </c>
      <c r="C36" s="11" t="s">
        <v>14</v>
      </c>
      <c r="D36" s="11" t="s">
        <v>27</v>
      </c>
      <c r="E36" s="11" t="s">
        <v>28</v>
      </c>
      <c r="F36" s="11" t="s">
        <v>30</v>
      </c>
      <c r="G36" s="11" t="s">
        <v>27</v>
      </c>
      <c r="H36" s="11" t="s">
        <v>33</v>
      </c>
      <c r="I36" s="11" t="s">
        <v>35</v>
      </c>
      <c r="J36" s="11" t="s">
        <v>0</v>
      </c>
      <c r="K36" s="11" t="s">
        <v>0</v>
      </c>
      <c r="L36" s="11" t="s">
        <v>0</v>
      </c>
      <c r="M36" s="9">
        <f>M37</f>
        <v>500000</v>
      </c>
      <c r="N36" s="9">
        <f t="shared" si="11"/>
        <v>0</v>
      </c>
      <c r="O36" s="9">
        <f t="shared" si="11"/>
        <v>0</v>
      </c>
    </row>
    <row r="37" spans="1:15" ht="47.25" x14ac:dyDescent="0.2">
      <c r="A37" s="29" t="s">
        <v>36</v>
      </c>
      <c r="B37" s="26" t="s">
        <v>22</v>
      </c>
      <c r="C37" s="26" t="s">
        <v>14</v>
      </c>
      <c r="D37" s="26" t="s">
        <v>27</v>
      </c>
      <c r="E37" s="26" t="s">
        <v>28</v>
      </c>
      <c r="F37" s="26" t="s">
        <v>30</v>
      </c>
      <c r="G37" s="26" t="s">
        <v>27</v>
      </c>
      <c r="H37" s="26" t="s">
        <v>33</v>
      </c>
      <c r="I37" s="26" t="s">
        <v>35</v>
      </c>
      <c r="J37" s="30" t="s">
        <v>37</v>
      </c>
      <c r="K37" s="30" t="s">
        <v>38</v>
      </c>
      <c r="L37" s="30">
        <v>2029</v>
      </c>
      <c r="M37" s="18">
        <v>500000</v>
      </c>
      <c r="N37" s="18">
        <v>0</v>
      </c>
      <c r="O37" s="18">
        <v>0</v>
      </c>
    </row>
    <row r="38" spans="1:15" ht="31.5" x14ac:dyDescent="0.2">
      <c r="A38" s="10" t="s">
        <v>58</v>
      </c>
      <c r="B38" s="12">
        <v>15</v>
      </c>
      <c r="C38" s="12" t="s">
        <v>0</v>
      </c>
      <c r="D38" s="12" t="s">
        <v>0</v>
      </c>
      <c r="E38" s="12" t="s">
        <v>0</v>
      </c>
      <c r="F38" s="12" t="s">
        <v>0</v>
      </c>
      <c r="G38" s="12" t="s">
        <v>0</v>
      </c>
      <c r="H38" s="13" t="s">
        <v>0</v>
      </c>
      <c r="I38" s="13" t="s">
        <v>0</v>
      </c>
      <c r="J38" s="13" t="s">
        <v>0</v>
      </c>
      <c r="K38" s="13" t="s">
        <v>0</v>
      </c>
      <c r="L38" s="13" t="s">
        <v>0</v>
      </c>
      <c r="M38" s="9">
        <f t="shared" ref="M38:O53" si="12">M39</f>
        <v>126400000</v>
      </c>
      <c r="N38" s="9">
        <f t="shared" si="12"/>
        <v>0</v>
      </c>
      <c r="O38" s="9">
        <f t="shared" si="12"/>
        <v>0</v>
      </c>
    </row>
    <row r="39" spans="1:15" ht="31.5" x14ac:dyDescent="0.2">
      <c r="A39" s="10" t="s">
        <v>63</v>
      </c>
      <c r="B39" s="12">
        <v>15</v>
      </c>
      <c r="C39" s="12">
        <v>2</v>
      </c>
      <c r="D39" s="12" t="s">
        <v>41</v>
      </c>
      <c r="E39" s="12"/>
      <c r="F39" s="12"/>
      <c r="G39" s="12"/>
      <c r="H39" s="13"/>
      <c r="I39" s="13"/>
      <c r="J39" s="13" t="s">
        <v>0</v>
      </c>
      <c r="K39" s="13" t="s">
        <v>0</v>
      </c>
      <c r="L39" s="13" t="s">
        <v>0</v>
      </c>
      <c r="M39" s="9">
        <f t="shared" si="12"/>
        <v>126400000</v>
      </c>
      <c r="N39" s="9">
        <f t="shared" si="12"/>
        <v>0</v>
      </c>
      <c r="O39" s="9">
        <f t="shared" si="12"/>
        <v>0</v>
      </c>
    </row>
    <row r="40" spans="1:15" ht="31.5" x14ac:dyDescent="0.2">
      <c r="A40" s="10" t="s">
        <v>78</v>
      </c>
      <c r="B40" s="12">
        <v>15</v>
      </c>
      <c r="C40" s="12">
        <v>2</v>
      </c>
      <c r="D40" s="12" t="s">
        <v>41</v>
      </c>
      <c r="E40" s="12" t="s">
        <v>79</v>
      </c>
      <c r="F40" s="12"/>
      <c r="G40" s="12"/>
      <c r="H40" s="12"/>
      <c r="I40" s="13"/>
      <c r="J40" s="13" t="s">
        <v>0</v>
      </c>
      <c r="K40" s="13" t="s">
        <v>0</v>
      </c>
      <c r="L40" s="13" t="s">
        <v>0</v>
      </c>
      <c r="M40" s="9">
        <f t="shared" si="12"/>
        <v>126400000</v>
      </c>
      <c r="N40" s="9">
        <f t="shared" si="12"/>
        <v>0</v>
      </c>
      <c r="O40" s="9">
        <f t="shared" si="12"/>
        <v>0</v>
      </c>
    </row>
    <row r="41" spans="1:15" ht="63" x14ac:dyDescent="0.2">
      <c r="A41" s="10" t="s">
        <v>80</v>
      </c>
      <c r="B41" s="12">
        <v>15</v>
      </c>
      <c r="C41" s="12">
        <v>2</v>
      </c>
      <c r="D41" s="12" t="s">
        <v>41</v>
      </c>
      <c r="E41" s="12" t="s">
        <v>79</v>
      </c>
      <c r="F41" s="12"/>
      <c r="G41" s="12"/>
      <c r="H41" s="13"/>
      <c r="I41" s="13"/>
      <c r="J41" s="13"/>
      <c r="K41" s="13"/>
      <c r="L41" s="13"/>
      <c r="M41" s="9">
        <f t="shared" si="12"/>
        <v>126400000</v>
      </c>
      <c r="N41" s="9">
        <f t="shared" si="12"/>
        <v>0</v>
      </c>
      <c r="O41" s="9">
        <f t="shared" si="12"/>
        <v>0</v>
      </c>
    </row>
    <row r="42" spans="1:15" ht="15.75" x14ac:dyDescent="0.2">
      <c r="A42" s="14" t="s">
        <v>62</v>
      </c>
      <c r="B42" s="12">
        <v>15</v>
      </c>
      <c r="C42" s="12">
        <v>2</v>
      </c>
      <c r="D42" s="12" t="s">
        <v>41</v>
      </c>
      <c r="E42" s="12" t="s">
        <v>79</v>
      </c>
      <c r="F42" s="12" t="s">
        <v>60</v>
      </c>
      <c r="G42" s="12"/>
      <c r="H42" s="12"/>
      <c r="I42" s="12"/>
      <c r="J42" s="12" t="s">
        <v>0</v>
      </c>
      <c r="K42" s="12" t="s">
        <v>0</v>
      </c>
      <c r="L42" s="12" t="s">
        <v>0</v>
      </c>
      <c r="M42" s="9">
        <f t="shared" si="12"/>
        <v>126400000</v>
      </c>
      <c r="N42" s="9">
        <f t="shared" si="12"/>
        <v>0</v>
      </c>
      <c r="O42" s="9">
        <f t="shared" si="12"/>
        <v>0</v>
      </c>
    </row>
    <row r="43" spans="1:15" ht="15.75" x14ac:dyDescent="0.2">
      <c r="A43" s="14" t="s">
        <v>61</v>
      </c>
      <c r="B43" s="12">
        <v>15</v>
      </c>
      <c r="C43" s="12">
        <v>2</v>
      </c>
      <c r="D43" s="12" t="s">
        <v>41</v>
      </c>
      <c r="E43" s="12" t="s">
        <v>79</v>
      </c>
      <c r="F43" s="12" t="s">
        <v>60</v>
      </c>
      <c r="G43" s="12" t="s">
        <v>41</v>
      </c>
      <c r="H43" s="12"/>
      <c r="I43" s="12"/>
      <c r="J43" s="12" t="s">
        <v>0</v>
      </c>
      <c r="K43" s="12" t="s">
        <v>0</v>
      </c>
      <c r="L43" s="12" t="s">
        <v>0</v>
      </c>
      <c r="M43" s="9">
        <f t="shared" si="12"/>
        <v>126400000</v>
      </c>
      <c r="N43" s="9">
        <f t="shared" si="12"/>
        <v>0</v>
      </c>
      <c r="O43" s="9">
        <f t="shared" si="12"/>
        <v>0</v>
      </c>
    </row>
    <row r="44" spans="1:15" ht="31.5" x14ac:dyDescent="0.2">
      <c r="A44" s="10" t="s">
        <v>81</v>
      </c>
      <c r="B44" s="12">
        <v>15</v>
      </c>
      <c r="C44" s="12">
        <v>2</v>
      </c>
      <c r="D44" s="12" t="s">
        <v>41</v>
      </c>
      <c r="E44" s="12" t="s">
        <v>79</v>
      </c>
      <c r="F44" s="12" t="s">
        <v>60</v>
      </c>
      <c r="G44" s="12" t="s">
        <v>41</v>
      </c>
      <c r="H44" s="12" t="s">
        <v>82</v>
      </c>
      <c r="I44" s="13"/>
      <c r="J44" s="13" t="s">
        <v>0</v>
      </c>
      <c r="K44" s="13" t="s">
        <v>0</v>
      </c>
      <c r="L44" s="13" t="s">
        <v>0</v>
      </c>
      <c r="M44" s="9">
        <f t="shared" si="12"/>
        <v>126400000</v>
      </c>
      <c r="N44" s="9">
        <f t="shared" si="12"/>
        <v>0</v>
      </c>
      <c r="O44" s="9">
        <f t="shared" si="12"/>
        <v>0</v>
      </c>
    </row>
    <row r="45" spans="1:15" ht="94.5" x14ac:dyDescent="0.2">
      <c r="A45" s="10" t="s">
        <v>83</v>
      </c>
      <c r="B45" s="12">
        <v>15</v>
      </c>
      <c r="C45" s="12">
        <v>2</v>
      </c>
      <c r="D45" s="12" t="s">
        <v>41</v>
      </c>
      <c r="E45" s="12" t="s">
        <v>79</v>
      </c>
      <c r="F45" s="12" t="s">
        <v>60</v>
      </c>
      <c r="G45" s="12" t="s">
        <v>41</v>
      </c>
      <c r="H45" s="12" t="s">
        <v>82</v>
      </c>
      <c r="I45" s="12" t="s">
        <v>84</v>
      </c>
      <c r="J45" s="12" t="s">
        <v>0</v>
      </c>
      <c r="K45" s="12" t="s">
        <v>0</v>
      </c>
      <c r="L45" s="12" t="s">
        <v>0</v>
      </c>
      <c r="M45" s="9">
        <f t="shared" si="12"/>
        <v>126400000</v>
      </c>
      <c r="N45" s="9">
        <f t="shared" si="12"/>
        <v>0</v>
      </c>
      <c r="O45" s="9">
        <f t="shared" si="12"/>
        <v>0</v>
      </c>
    </row>
    <row r="46" spans="1:15" ht="173.25" x14ac:dyDescent="0.2">
      <c r="A46" s="15" t="s">
        <v>106</v>
      </c>
      <c r="B46" s="16">
        <v>15</v>
      </c>
      <c r="C46" s="16">
        <v>2</v>
      </c>
      <c r="D46" s="16" t="s">
        <v>41</v>
      </c>
      <c r="E46" s="16" t="s">
        <v>79</v>
      </c>
      <c r="F46" s="16" t="s">
        <v>60</v>
      </c>
      <c r="G46" s="16" t="s">
        <v>41</v>
      </c>
      <c r="H46" s="16" t="s">
        <v>82</v>
      </c>
      <c r="I46" s="16" t="s">
        <v>84</v>
      </c>
      <c r="J46" s="30" t="s">
        <v>37</v>
      </c>
      <c r="K46" s="17" t="s">
        <v>85</v>
      </c>
      <c r="L46" s="17" t="s">
        <v>69</v>
      </c>
      <c r="M46" s="18">
        <v>126400000</v>
      </c>
      <c r="N46" s="18">
        <v>0</v>
      </c>
      <c r="O46" s="18">
        <v>0</v>
      </c>
    </row>
    <row r="47" spans="1:15" s="19" customFormat="1" ht="31.5" x14ac:dyDescent="0.2">
      <c r="A47" s="10" t="s">
        <v>55</v>
      </c>
      <c r="B47" s="12" t="s">
        <v>23</v>
      </c>
      <c r="C47" s="12" t="s">
        <v>0</v>
      </c>
      <c r="D47" s="12" t="s">
        <v>0</v>
      </c>
      <c r="E47" s="12" t="s">
        <v>0</v>
      </c>
      <c r="F47" s="12" t="s">
        <v>0</v>
      </c>
      <c r="G47" s="12" t="s">
        <v>0</v>
      </c>
      <c r="H47" s="13" t="s">
        <v>0</v>
      </c>
      <c r="I47" s="13" t="s">
        <v>0</v>
      </c>
      <c r="J47" s="13"/>
      <c r="K47" s="13"/>
      <c r="L47" s="13"/>
      <c r="M47" s="9">
        <f t="shared" si="12"/>
        <v>109913387.13</v>
      </c>
      <c r="N47" s="9">
        <f t="shared" si="12"/>
        <v>0</v>
      </c>
      <c r="O47" s="9">
        <f t="shared" si="12"/>
        <v>0</v>
      </c>
    </row>
    <row r="48" spans="1:15" s="19" customFormat="1" ht="48" customHeight="1" x14ac:dyDescent="0.2">
      <c r="A48" s="10" t="s">
        <v>54</v>
      </c>
      <c r="B48" s="12" t="s">
        <v>23</v>
      </c>
      <c r="C48" s="12" t="s">
        <v>14</v>
      </c>
      <c r="D48" s="12" t="s">
        <v>27</v>
      </c>
      <c r="E48" s="12" t="s">
        <v>0</v>
      </c>
      <c r="F48" s="12" t="s">
        <v>0</v>
      </c>
      <c r="G48" s="12" t="s">
        <v>0</v>
      </c>
      <c r="H48" s="13" t="s">
        <v>0</v>
      </c>
      <c r="I48" s="13" t="s">
        <v>0</v>
      </c>
      <c r="J48" s="13"/>
      <c r="K48" s="13"/>
      <c r="L48" s="13"/>
      <c r="M48" s="9">
        <f t="shared" si="12"/>
        <v>109913387.13</v>
      </c>
      <c r="N48" s="9">
        <f t="shared" si="12"/>
        <v>0</v>
      </c>
      <c r="O48" s="9">
        <f t="shared" si="12"/>
        <v>0</v>
      </c>
    </row>
    <row r="49" spans="1:15" s="19" customFormat="1" ht="31.5" x14ac:dyDescent="0.2">
      <c r="A49" s="10" t="s">
        <v>67</v>
      </c>
      <c r="B49" s="12" t="s">
        <v>23</v>
      </c>
      <c r="C49" s="12" t="s">
        <v>14</v>
      </c>
      <c r="D49" s="12" t="s">
        <v>27</v>
      </c>
      <c r="E49" s="12" t="s">
        <v>28</v>
      </c>
      <c r="F49" s="12" t="s">
        <v>0</v>
      </c>
      <c r="G49" s="12" t="s">
        <v>0</v>
      </c>
      <c r="H49" s="12" t="s">
        <v>0</v>
      </c>
      <c r="I49" s="13" t="s">
        <v>0</v>
      </c>
      <c r="J49" s="13"/>
      <c r="K49" s="13"/>
      <c r="L49" s="13"/>
      <c r="M49" s="9">
        <f t="shared" si="12"/>
        <v>109913387.13</v>
      </c>
      <c r="N49" s="9">
        <f t="shared" si="12"/>
        <v>0</v>
      </c>
      <c r="O49" s="9">
        <f t="shared" si="12"/>
        <v>0</v>
      </c>
    </row>
    <row r="50" spans="1:15" s="19" customFormat="1" ht="78.75" x14ac:dyDescent="0.2">
      <c r="A50" s="10" t="s">
        <v>39</v>
      </c>
      <c r="B50" s="12" t="s">
        <v>23</v>
      </c>
      <c r="C50" s="12" t="s">
        <v>14</v>
      </c>
      <c r="D50" s="12" t="s">
        <v>27</v>
      </c>
      <c r="E50" s="12" t="s">
        <v>28</v>
      </c>
      <c r="F50" s="12"/>
      <c r="G50" s="12"/>
      <c r="H50" s="13"/>
      <c r="I50" s="13"/>
      <c r="J50" s="13"/>
      <c r="K50" s="13"/>
      <c r="L50" s="13"/>
      <c r="M50" s="9">
        <f t="shared" si="12"/>
        <v>109913387.13</v>
      </c>
      <c r="N50" s="9">
        <f t="shared" si="12"/>
        <v>0</v>
      </c>
      <c r="O50" s="9">
        <f t="shared" si="12"/>
        <v>0</v>
      </c>
    </row>
    <row r="51" spans="1:15" s="19" customFormat="1" ht="15.75" x14ac:dyDescent="0.2">
      <c r="A51" s="14" t="s">
        <v>53</v>
      </c>
      <c r="B51" s="12" t="s">
        <v>23</v>
      </c>
      <c r="C51" s="12" t="s">
        <v>14</v>
      </c>
      <c r="D51" s="12" t="s">
        <v>27</v>
      </c>
      <c r="E51" s="12" t="s">
        <v>28</v>
      </c>
      <c r="F51" s="12" t="s">
        <v>51</v>
      </c>
      <c r="G51" s="12" t="s">
        <v>0</v>
      </c>
      <c r="H51" s="12" t="s">
        <v>0</v>
      </c>
      <c r="I51" s="12" t="s">
        <v>0</v>
      </c>
      <c r="J51" s="12"/>
      <c r="K51" s="12"/>
      <c r="L51" s="12"/>
      <c r="M51" s="9">
        <f t="shared" si="12"/>
        <v>109913387.13</v>
      </c>
      <c r="N51" s="9">
        <f t="shared" si="12"/>
        <v>0</v>
      </c>
      <c r="O51" s="9">
        <f t="shared" si="12"/>
        <v>0</v>
      </c>
    </row>
    <row r="52" spans="1:15" s="19" customFormat="1" ht="15.75" x14ac:dyDescent="0.2">
      <c r="A52" s="14" t="s">
        <v>57</v>
      </c>
      <c r="B52" s="12" t="s">
        <v>23</v>
      </c>
      <c r="C52" s="12" t="s">
        <v>14</v>
      </c>
      <c r="D52" s="12" t="s">
        <v>27</v>
      </c>
      <c r="E52" s="12" t="s">
        <v>28</v>
      </c>
      <c r="F52" s="12" t="s">
        <v>51</v>
      </c>
      <c r="G52" s="12" t="s">
        <v>56</v>
      </c>
      <c r="H52" s="12" t="s">
        <v>0</v>
      </c>
      <c r="I52" s="12" t="s">
        <v>0</v>
      </c>
      <c r="J52" s="12"/>
      <c r="K52" s="12"/>
      <c r="L52" s="12"/>
      <c r="M52" s="9">
        <f t="shared" si="12"/>
        <v>109913387.13</v>
      </c>
      <c r="N52" s="9">
        <f t="shared" si="12"/>
        <v>0</v>
      </c>
      <c r="O52" s="9">
        <f t="shared" si="12"/>
        <v>0</v>
      </c>
    </row>
    <row r="53" spans="1:15" s="19" customFormat="1" ht="31.5" x14ac:dyDescent="0.2">
      <c r="A53" s="10" t="s">
        <v>86</v>
      </c>
      <c r="B53" s="12" t="s">
        <v>23</v>
      </c>
      <c r="C53" s="12" t="s">
        <v>14</v>
      </c>
      <c r="D53" s="12" t="s">
        <v>27</v>
      </c>
      <c r="E53" s="12" t="s">
        <v>28</v>
      </c>
      <c r="F53" s="12" t="s">
        <v>51</v>
      </c>
      <c r="G53" s="12" t="s">
        <v>56</v>
      </c>
      <c r="H53" s="12" t="s">
        <v>87</v>
      </c>
      <c r="I53" s="13" t="s">
        <v>0</v>
      </c>
      <c r="J53" s="13"/>
      <c r="K53" s="13"/>
      <c r="L53" s="13"/>
      <c r="M53" s="9">
        <f t="shared" si="12"/>
        <v>109913387.13</v>
      </c>
      <c r="N53" s="9">
        <f t="shared" si="12"/>
        <v>0</v>
      </c>
      <c r="O53" s="9">
        <f t="shared" si="12"/>
        <v>0</v>
      </c>
    </row>
    <row r="54" spans="1:15" s="19" customFormat="1" ht="63" x14ac:dyDescent="0.2">
      <c r="A54" s="10" t="s">
        <v>34</v>
      </c>
      <c r="B54" s="12" t="s">
        <v>23</v>
      </c>
      <c r="C54" s="12" t="s">
        <v>14</v>
      </c>
      <c r="D54" s="12" t="s">
        <v>27</v>
      </c>
      <c r="E54" s="12" t="s">
        <v>28</v>
      </c>
      <c r="F54" s="12" t="s">
        <v>51</v>
      </c>
      <c r="G54" s="12" t="s">
        <v>56</v>
      </c>
      <c r="H54" s="12" t="s">
        <v>87</v>
      </c>
      <c r="I54" s="12" t="s">
        <v>35</v>
      </c>
      <c r="J54" s="12"/>
      <c r="K54" s="12"/>
      <c r="L54" s="12"/>
      <c r="M54" s="9">
        <f t="shared" ref="M54:O54" si="13">M55</f>
        <v>109913387.13</v>
      </c>
      <c r="N54" s="9">
        <f t="shared" si="13"/>
        <v>0</v>
      </c>
      <c r="O54" s="9">
        <f t="shared" si="13"/>
        <v>0</v>
      </c>
    </row>
    <row r="55" spans="1:15" s="19" customFormat="1" ht="110.25" x14ac:dyDescent="0.2">
      <c r="A55" s="15" t="s">
        <v>91</v>
      </c>
      <c r="B55" s="16" t="s">
        <v>23</v>
      </c>
      <c r="C55" s="16" t="s">
        <v>14</v>
      </c>
      <c r="D55" s="16" t="s">
        <v>27</v>
      </c>
      <c r="E55" s="16" t="s">
        <v>28</v>
      </c>
      <c r="F55" s="16" t="s">
        <v>51</v>
      </c>
      <c r="G55" s="16" t="s">
        <v>56</v>
      </c>
      <c r="H55" s="16" t="s">
        <v>87</v>
      </c>
      <c r="I55" s="16" t="s">
        <v>35</v>
      </c>
      <c r="J55" s="30" t="s">
        <v>50</v>
      </c>
      <c r="K55" s="17">
        <v>135</v>
      </c>
      <c r="L55" s="7" t="s">
        <v>52</v>
      </c>
      <c r="M55" s="18">
        <v>109913387.13</v>
      </c>
      <c r="N55" s="18">
        <v>0</v>
      </c>
      <c r="O55" s="18">
        <v>0</v>
      </c>
    </row>
    <row r="56" spans="1:15" ht="31.5" x14ac:dyDescent="0.2">
      <c r="A56" s="10" t="s">
        <v>92</v>
      </c>
      <c r="B56" s="12" t="s">
        <v>93</v>
      </c>
      <c r="C56" s="12" t="s">
        <v>0</v>
      </c>
      <c r="D56" s="12" t="s">
        <v>0</v>
      </c>
      <c r="E56" s="12" t="s">
        <v>0</v>
      </c>
      <c r="F56" s="12" t="s">
        <v>0</v>
      </c>
      <c r="G56" s="12" t="s">
        <v>0</v>
      </c>
      <c r="H56" s="13" t="s">
        <v>0</v>
      </c>
      <c r="I56" s="13" t="s">
        <v>0</v>
      </c>
      <c r="J56" s="13"/>
      <c r="K56" s="13"/>
      <c r="L56" s="13"/>
      <c r="M56" s="9">
        <f t="shared" ref="M56:O62" si="14">M57</f>
        <v>376177817.39999998</v>
      </c>
      <c r="N56" s="9">
        <f t="shared" si="14"/>
        <v>0</v>
      </c>
      <c r="O56" s="9">
        <f t="shared" si="14"/>
        <v>0</v>
      </c>
    </row>
    <row r="57" spans="1:15" ht="31.5" x14ac:dyDescent="0.2">
      <c r="A57" s="10" t="s">
        <v>94</v>
      </c>
      <c r="B57" s="12" t="s">
        <v>93</v>
      </c>
      <c r="C57" s="12" t="s">
        <v>14</v>
      </c>
      <c r="D57" s="12" t="s">
        <v>27</v>
      </c>
      <c r="E57" s="12" t="s">
        <v>0</v>
      </c>
      <c r="F57" s="12" t="s">
        <v>0</v>
      </c>
      <c r="G57" s="12" t="s">
        <v>0</v>
      </c>
      <c r="H57" s="13" t="s">
        <v>0</v>
      </c>
      <c r="I57" s="13" t="s">
        <v>0</v>
      </c>
      <c r="J57" s="13"/>
      <c r="K57" s="13"/>
      <c r="L57" s="13"/>
      <c r="M57" s="9">
        <f t="shared" si="14"/>
        <v>376177817.39999998</v>
      </c>
      <c r="N57" s="9">
        <f t="shared" si="14"/>
        <v>0</v>
      </c>
      <c r="O57" s="9">
        <f t="shared" si="14"/>
        <v>0</v>
      </c>
    </row>
    <row r="58" spans="1:15" ht="31.5" x14ac:dyDescent="0.2">
      <c r="A58" s="10" t="s">
        <v>67</v>
      </c>
      <c r="B58" s="12" t="s">
        <v>93</v>
      </c>
      <c r="C58" s="12" t="s">
        <v>14</v>
      </c>
      <c r="D58" s="12" t="s">
        <v>27</v>
      </c>
      <c r="E58" s="12" t="s">
        <v>28</v>
      </c>
      <c r="F58" s="12" t="s">
        <v>0</v>
      </c>
      <c r="G58" s="12" t="s">
        <v>0</v>
      </c>
      <c r="H58" s="12" t="s">
        <v>0</v>
      </c>
      <c r="I58" s="13" t="s">
        <v>0</v>
      </c>
      <c r="J58" s="13"/>
      <c r="K58" s="13"/>
      <c r="L58" s="13"/>
      <c r="M58" s="9">
        <f t="shared" si="14"/>
        <v>376177817.39999998</v>
      </c>
      <c r="N58" s="9">
        <f t="shared" si="14"/>
        <v>0</v>
      </c>
      <c r="O58" s="9">
        <f t="shared" si="14"/>
        <v>0</v>
      </c>
    </row>
    <row r="59" spans="1:15" ht="78.75" x14ac:dyDescent="0.2">
      <c r="A59" s="10" t="s">
        <v>39</v>
      </c>
      <c r="B59" s="12" t="s">
        <v>93</v>
      </c>
      <c r="C59" s="12" t="s">
        <v>14</v>
      </c>
      <c r="D59" s="12" t="s">
        <v>27</v>
      </c>
      <c r="E59" s="12" t="s">
        <v>28</v>
      </c>
      <c r="F59" s="12"/>
      <c r="G59" s="12"/>
      <c r="H59" s="13"/>
      <c r="I59" s="13"/>
      <c r="J59" s="13"/>
      <c r="K59" s="13"/>
      <c r="L59" s="13"/>
      <c r="M59" s="9">
        <f t="shared" si="14"/>
        <v>376177817.39999998</v>
      </c>
      <c r="N59" s="9">
        <f t="shared" si="14"/>
        <v>0</v>
      </c>
      <c r="O59" s="9">
        <f t="shared" si="14"/>
        <v>0</v>
      </c>
    </row>
    <row r="60" spans="1:15" ht="15.75" x14ac:dyDescent="0.2">
      <c r="A60" s="14" t="s">
        <v>49</v>
      </c>
      <c r="B60" s="12" t="s">
        <v>93</v>
      </c>
      <c r="C60" s="12" t="s">
        <v>14</v>
      </c>
      <c r="D60" s="12" t="s">
        <v>27</v>
      </c>
      <c r="E60" s="12" t="s">
        <v>28</v>
      </c>
      <c r="F60" s="12" t="s">
        <v>48</v>
      </c>
      <c r="G60" s="12" t="s">
        <v>0</v>
      </c>
      <c r="H60" s="12" t="s">
        <v>0</v>
      </c>
      <c r="I60" s="12" t="s">
        <v>0</v>
      </c>
      <c r="J60" s="12"/>
      <c r="K60" s="12"/>
      <c r="L60" s="12"/>
      <c r="M60" s="9">
        <f t="shared" si="14"/>
        <v>376177817.39999998</v>
      </c>
      <c r="N60" s="9">
        <f t="shared" si="14"/>
        <v>0</v>
      </c>
      <c r="O60" s="9">
        <f t="shared" si="14"/>
        <v>0</v>
      </c>
    </row>
    <row r="61" spans="1:15" ht="15.75" x14ac:dyDescent="0.2">
      <c r="A61" s="14" t="s">
        <v>95</v>
      </c>
      <c r="B61" s="12" t="s">
        <v>93</v>
      </c>
      <c r="C61" s="12" t="s">
        <v>14</v>
      </c>
      <c r="D61" s="12" t="s">
        <v>27</v>
      </c>
      <c r="E61" s="12" t="s">
        <v>28</v>
      </c>
      <c r="F61" s="12" t="s">
        <v>48</v>
      </c>
      <c r="G61" s="12" t="s">
        <v>60</v>
      </c>
      <c r="H61" s="12" t="s">
        <v>0</v>
      </c>
      <c r="I61" s="12" t="s">
        <v>0</v>
      </c>
      <c r="J61" s="12"/>
      <c r="K61" s="12"/>
      <c r="L61" s="12"/>
      <c r="M61" s="9">
        <f t="shared" si="14"/>
        <v>376177817.39999998</v>
      </c>
      <c r="N61" s="9">
        <f t="shared" si="14"/>
        <v>0</v>
      </c>
      <c r="O61" s="9">
        <f t="shared" si="14"/>
        <v>0</v>
      </c>
    </row>
    <row r="62" spans="1:15" ht="31.5" x14ac:dyDescent="0.2">
      <c r="A62" s="10" t="s">
        <v>96</v>
      </c>
      <c r="B62" s="12" t="s">
        <v>93</v>
      </c>
      <c r="C62" s="12" t="s">
        <v>14</v>
      </c>
      <c r="D62" s="12" t="s">
        <v>27</v>
      </c>
      <c r="E62" s="12" t="s">
        <v>28</v>
      </c>
      <c r="F62" s="12" t="s">
        <v>48</v>
      </c>
      <c r="G62" s="12" t="s">
        <v>60</v>
      </c>
      <c r="H62" s="12" t="s">
        <v>97</v>
      </c>
      <c r="I62" s="13" t="s">
        <v>0</v>
      </c>
      <c r="J62" s="13"/>
      <c r="K62" s="13"/>
      <c r="L62" s="13"/>
      <c r="M62" s="9">
        <f t="shared" si="14"/>
        <v>376177817.39999998</v>
      </c>
      <c r="N62" s="9">
        <f t="shared" si="14"/>
        <v>0</v>
      </c>
      <c r="O62" s="9">
        <f t="shared" si="14"/>
        <v>0</v>
      </c>
    </row>
    <row r="63" spans="1:15" ht="63" x14ac:dyDescent="0.2">
      <c r="A63" s="10" t="s">
        <v>34</v>
      </c>
      <c r="B63" s="12" t="s">
        <v>93</v>
      </c>
      <c r="C63" s="12" t="s">
        <v>14</v>
      </c>
      <c r="D63" s="12" t="s">
        <v>27</v>
      </c>
      <c r="E63" s="12" t="s">
        <v>28</v>
      </c>
      <c r="F63" s="12" t="s">
        <v>48</v>
      </c>
      <c r="G63" s="12" t="s">
        <v>60</v>
      </c>
      <c r="H63" s="12" t="s">
        <v>97</v>
      </c>
      <c r="I63" s="12" t="s">
        <v>35</v>
      </c>
      <c r="J63" s="12"/>
      <c r="K63" s="12"/>
      <c r="L63" s="12"/>
      <c r="M63" s="9">
        <f t="shared" ref="M63:O63" si="15">M64</f>
        <v>376177817.39999998</v>
      </c>
      <c r="N63" s="9">
        <f t="shared" si="15"/>
        <v>0</v>
      </c>
      <c r="O63" s="9">
        <f t="shared" si="15"/>
        <v>0</v>
      </c>
    </row>
    <row r="64" spans="1:15" ht="38.25" x14ac:dyDescent="0.2">
      <c r="A64" s="15" t="s">
        <v>98</v>
      </c>
      <c r="B64" s="16" t="s">
        <v>93</v>
      </c>
      <c r="C64" s="16" t="s">
        <v>14</v>
      </c>
      <c r="D64" s="16" t="s">
        <v>27</v>
      </c>
      <c r="E64" s="16" t="s">
        <v>28</v>
      </c>
      <c r="F64" s="16" t="s">
        <v>48</v>
      </c>
      <c r="G64" s="16" t="s">
        <v>60</v>
      </c>
      <c r="H64" s="16" t="s">
        <v>97</v>
      </c>
      <c r="I64" s="16" t="s">
        <v>35</v>
      </c>
      <c r="J64" s="30" t="s">
        <v>99</v>
      </c>
      <c r="K64" s="17" t="s">
        <v>100</v>
      </c>
      <c r="L64" s="7" t="s">
        <v>69</v>
      </c>
      <c r="M64" s="18">
        <v>376177817.39999998</v>
      </c>
      <c r="N64" s="18">
        <v>0</v>
      </c>
      <c r="O64" s="18">
        <v>0</v>
      </c>
    </row>
  </sheetData>
  <mergeCells count="4">
    <mergeCell ref="N2:O2"/>
    <mergeCell ref="A3:O3"/>
    <mergeCell ref="A4:O4"/>
    <mergeCell ref="N1:O1"/>
  </mergeCells>
  <pageMargins left="0.39370078740157483" right="0.39370078740157483" top="0.55118110236220474" bottom="0.51181102362204722" header="0.31496062992125984" footer="0.31496062992125984"/>
  <pageSetup paperSize="9" scale="75" fitToHeight="0" orientation="landscape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2026-01-22T12:56:11Z</dcterms:modified>
</cp:coreProperties>
</file>