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ThisWorkbook" defaultThemeVersion="124226"/>
  <bookViews>
    <workbookView xWindow="0" yWindow="0" windowWidth="20730" windowHeight="11760"/>
  </bookViews>
  <sheets>
    <sheet name="Приложение 2" sheetId="3" r:id="rId1"/>
  </sheets>
  <definedNames>
    <definedName name="_xlnm._FilterDatabase" localSheetId="0" hidden="1">'Приложение 2'!$A$6:$O$6</definedName>
    <definedName name="_xlnm.Print_Titles" localSheetId="0">'Приложение 2'!$5:$5</definedName>
  </definedNames>
  <calcPr calcId="145621"/>
</workbook>
</file>

<file path=xl/calcChain.xml><?xml version="1.0" encoding="utf-8"?>
<calcChain xmlns="http://schemas.openxmlformats.org/spreadsheetml/2006/main">
  <c r="M157" i="3" l="1"/>
  <c r="N108" i="3" l="1"/>
  <c r="O108" i="3"/>
  <c r="N153" i="3" l="1"/>
  <c r="O153" i="3"/>
  <c r="N110" i="3"/>
  <c r="N109" i="3" s="1"/>
  <c r="O110" i="3"/>
  <c r="O109" i="3" s="1"/>
  <c r="M110" i="3"/>
  <c r="M109" i="3" s="1"/>
  <c r="M108" i="3" s="1"/>
  <c r="N111" i="3"/>
  <c r="O111" i="3"/>
  <c r="M111" i="3"/>
  <c r="N158" i="3" l="1"/>
  <c r="O158" i="3"/>
  <c r="M158" i="3"/>
  <c r="N154" i="3"/>
  <c r="O154" i="3"/>
  <c r="M154" i="3"/>
  <c r="N64" i="3" l="1"/>
  <c r="O64" i="3"/>
  <c r="M64" i="3"/>
  <c r="N52" i="3"/>
  <c r="O52" i="3"/>
  <c r="M52" i="3"/>
  <c r="N54" i="3"/>
  <c r="O54" i="3"/>
  <c r="M54" i="3"/>
  <c r="N56" i="3"/>
  <c r="O56" i="3"/>
  <c r="M56" i="3"/>
  <c r="M51" i="3" l="1"/>
  <c r="M50" i="3" s="1"/>
  <c r="O51" i="3"/>
  <c r="O50" i="3" s="1"/>
  <c r="N51" i="3"/>
  <c r="N50" i="3" s="1"/>
  <c r="N156" i="3" l="1"/>
  <c r="N152" i="3" s="1"/>
  <c r="O156" i="3"/>
  <c r="O152" i="3" s="1"/>
  <c r="M156" i="3"/>
  <c r="M153" i="3" l="1"/>
  <c r="M152" i="3" s="1"/>
  <c r="O137" i="3"/>
  <c r="N137" i="3"/>
  <c r="M137" i="3"/>
  <c r="N28" i="3" l="1"/>
  <c r="O28" i="3"/>
  <c r="M28" i="3"/>
  <c r="N15" i="3" l="1"/>
  <c r="O15" i="3"/>
  <c r="N19" i="3"/>
  <c r="O19" i="3"/>
  <c r="N22" i="3"/>
  <c r="O22" i="3"/>
  <c r="N24" i="3"/>
  <c r="O24" i="3"/>
  <c r="N26" i="3"/>
  <c r="O26" i="3"/>
  <c r="N31" i="3"/>
  <c r="O31" i="3"/>
  <c r="N34" i="3"/>
  <c r="O34" i="3"/>
  <c r="N37" i="3"/>
  <c r="O37" i="3"/>
  <c r="N40" i="3"/>
  <c r="O40" i="3"/>
  <c r="N42" i="3"/>
  <c r="O42" i="3"/>
  <c r="N48" i="3"/>
  <c r="O48" i="3"/>
  <c r="N63" i="3"/>
  <c r="N62" i="3" s="1"/>
  <c r="O63" i="3"/>
  <c r="O62" i="3" s="1"/>
  <c r="N69" i="3"/>
  <c r="N68" i="3" s="1"/>
  <c r="N67" i="3" s="1"/>
  <c r="O69" i="3"/>
  <c r="O68" i="3" s="1"/>
  <c r="O67" i="3" s="1"/>
  <c r="N73" i="3"/>
  <c r="N72" i="3" s="1"/>
  <c r="N71" i="3" s="1"/>
  <c r="O73" i="3"/>
  <c r="O72" i="3" s="1"/>
  <c r="O71" i="3" s="1"/>
  <c r="N81" i="3"/>
  <c r="N80" i="3" s="1"/>
  <c r="N79" i="3" s="1"/>
  <c r="N78" i="3" s="1"/>
  <c r="N77" i="3" s="1"/>
  <c r="N76" i="3" s="1"/>
  <c r="N75" i="3" s="1"/>
  <c r="O81" i="3"/>
  <c r="O80" i="3" s="1"/>
  <c r="O79" i="3" s="1"/>
  <c r="O78" i="3" s="1"/>
  <c r="O77" i="3" s="1"/>
  <c r="O76" i="3" s="1"/>
  <c r="O75" i="3" s="1"/>
  <c r="N90" i="3"/>
  <c r="N89" i="3" s="1"/>
  <c r="N88" i="3" s="1"/>
  <c r="N87" i="3" s="1"/>
  <c r="N86" i="3" s="1"/>
  <c r="N85" i="3" s="1"/>
  <c r="N84" i="3" s="1"/>
  <c r="O90" i="3"/>
  <c r="O89" i="3" s="1"/>
  <c r="O88" i="3" s="1"/>
  <c r="O87" i="3" s="1"/>
  <c r="O86" i="3" s="1"/>
  <c r="O85" i="3" s="1"/>
  <c r="O84" i="3" s="1"/>
  <c r="N98" i="3"/>
  <c r="O98" i="3"/>
  <c r="N100" i="3"/>
  <c r="O100" i="3"/>
  <c r="N102" i="3"/>
  <c r="O102" i="3"/>
  <c r="N115" i="3"/>
  <c r="N114" i="3" s="1"/>
  <c r="N113" i="3" s="1"/>
  <c r="O115" i="3"/>
  <c r="O114" i="3" s="1"/>
  <c r="O113" i="3" s="1"/>
  <c r="N119" i="3"/>
  <c r="N118" i="3" s="1"/>
  <c r="N117" i="3" s="1"/>
  <c r="O119" i="3"/>
  <c r="O118" i="3" s="1"/>
  <c r="O117" i="3" s="1"/>
  <c r="N128" i="3"/>
  <c r="O128" i="3"/>
  <c r="N135" i="3"/>
  <c r="O135" i="3"/>
  <c r="N145" i="3"/>
  <c r="N144" i="3" s="1"/>
  <c r="N143" i="3" s="1"/>
  <c r="N142" i="3" s="1"/>
  <c r="O145" i="3"/>
  <c r="O144" i="3" s="1"/>
  <c r="O143" i="3" s="1"/>
  <c r="O142" i="3" s="1"/>
  <c r="N162" i="3"/>
  <c r="N161" i="3" s="1"/>
  <c r="N160" i="3" s="1"/>
  <c r="O162" i="3"/>
  <c r="O161" i="3" s="1"/>
  <c r="O160" i="3" s="1"/>
  <c r="O151" i="3" l="1"/>
  <c r="O150" i="3" s="1"/>
  <c r="O149" i="3" s="1"/>
  <c r="O148" i="3" s="1"/>
  <c r="O147" i="3" s="1"/>
  <c r="N151" i="3"/>
  <c r="N150" i="3" s="1"/>
  <c r="N149" i="3" s="1"/>
  <c r="N148" i="3" s="1"/>
  <c r="N147" i="3" s="1"/>
  <c r="O134" i="3"/>
  <c r="O133" i="3" s="1"/>
  <c r="N134" i="3"/>
  <c r="N133" i="3" s="1"/>
  <c r="O141" i="3"/>
  <c r="O140" i="3" s="1"/>
  <c r="O139" i="3" s="1"/>
  <c r="O107" i="3"/>
  <c r="O106" i="3" s="1"/>
  <c r="O105" i="3" s="1"/>
  <c r="O104" i="3" s="1"/>
  <c r="O97" i="3"/>
  <c r="O96" i="3" s="1"/>
  <c r="O95" i="3" s="1"/>
  <c r="O94" i="3" s="1"/>
  <c r="O93" i="3" s="1"/>
  <c r="O92" i="3" s="1"/>
  <c r="O83" i="3" s="1"/>
  <c r="O61" i="3"/>
  <c r="O60" i="3" s="1"/>
  <c r="O59" i="3" s="1"/>
  <c r="O58" i="3" s="1"/>
  <c r="O14" i="3"/>
  <c r="O13" i="3" s="1"/>
  <c r="N141" i="3"/>
  <c r="N140" i="3" s="1"/>
  <c r="N139" i="3" s="1"/>
  <c r="N107" i="3"/>
  <c r="N106" i="3" s="1"/>
  <c r="N105" i="3" s="1"/>
  <c r="N104" i="3" s="1"/>
  <c r="N97" i="3"/>
  <c r="N96" i="3" s="1"/>
  <c r="N95" i="3" s="1"/>
  <c r="N94" i="3" s="1"/>
  <c r="N93" i="3" s="1"/>
  <c r="N92" i="3" s="1"/>
  <c r="N83" i="3" s="1"/>
  <c r="N61" i="3"/>
  <c r="N60" i="3" s="1"/>
  <c r="N59" i="3" s="1"/>
  <c r="N58" i="3" s="1"/>
  <c r="N14" i="3"/>
  <c r="N13" i="3" s="1"/>
  <c r="M15" i="3"/>
  <c r="M19" i="3"/>
  <c r="M22" i="3"/>
  <c r="M24" i="3"/>
  <c r="M26" i="3"/>
  <c r="M31" i="3"/>
  <c r="M34" i="3"/>
  <c r="M37" i="3"/>
  <c r="M40" i="3"/>
  <c r="M42" i="3"/>
  <c r="M48" i="3"/>
  <c r="M63" i="3"/>
  <c r="M62" i="3" s="1"/>
  <c r="N12" i="3" l="1"/>
  <c r="N11" i="3" s="1"/>
  <c r="N10" i="3" s="1"/>
  <c r="N9" i="3" s="1"/>
  <c r="N8" i="3" s="1"/>
  <c r="O12" i="3"/>
  <c r="O11" i="3" s="1"/>
  <c r="O10" i="3" s="1"/>
  <c r="O9" i="3" s="1"/>
  <c r="O8" i="3" s="1"/>
  <c r="M14" i="3"/>
  <c r="M13" i="3" s="1"/>
  <c r="M69" i="3"/>
  <c r="M68" i="3" s="1"/>
  <c r="M67" i="3" s="1"/>
  <c r="M12" i="3" l="1"/>
  <c r="M11" i="3" s="1"/>
  <c r="M10" i="3" s="1"/>
  <c r="M9" i="3" s="1"/>
  <c r="M73" i="3"/>
  <c r="M72" i="3" s="1"/>
  <c r="M71" i="3" s="1"/>
  <c r="M61" i="3" s="1"/>
  <c r="M60" i="3" s="1"/>
  <c r="M59" i="3" s="1"/>
  <c r="M58" i="3" s="1"/>
  <c r="M81" i="3"/>
  <c r="M80" i="3" s="1"/>
  <c r="M79" i="3" s="1"/>
  <c r="M78" i="3" s="1"/>
  <c r="M77" i="3" s="1"/>
  <c r="M76" i="3" s="1"/>
  <c r="M75" i="3" s="1"/>
  <c r="M8" i="3" l="1"/>
  <c r="M128" i="3"/>
  <c r="M98" i="3" l="1"/>
  <c r="M100" i="3"/>
  <c r="M102" i="3"/>
  <c r="M90" i="3"/>
  <c r="M89" i="3" s="1"/>
  <c r="M88" i="3" s="1"/>
  <c r="M87" i="3" s="1"/>
  <c r="M86" i="3" s="1"/>
  <c r="M85" i="3" s="1"/>
  <c r="M84" i="3" s="1"/>
  <c r="M115" i="3"/>
  <c r="M114" i="3" s="1"/>
  <c r="M113" i="3" s="1"/>
  <c r="M119" i="3"/>
  <c r="M118" i="3" s="1"/>
  <c r="M117" i="3" s="1"/>
  <c r="N131" i="3"/>
  <c r="N127" i="3" s="1"/>
  <c r="N126" i="3" s="1"/>
  <c r="N125" i="3" s="1"/>
  <c r="N124" i="3" s="1"/>
  <c r="N123" i="3" s="1"/>
  <c r="N122" i="3" s="1"/>
  <c r="N121" i="3" s="1"/>
  <c r="N7" i="3" s="1"/>
  <c r="O131" i="3"/>
  <c r="O127" i="3" s="1"/>
  <c r="O126" i="3" s="1"/>
  <c r="O125" i="3" s="1"/>
  <c r="O124" i="3" s="1"/>
  <c r="O123" i="3" s="1"/>
  <c r="O122" i="3" s="1"/>
  <c r="O121" i="3" s="1"/>
  <c r="O7" i="3" s="1"/>
  <c r="M131" i="3"/>
  <c r="M97" i="3" l="1"/>
  <c r="M96" i="3" s="1"/>
  <c r="M95" i="3" s="1"/>
  <c r="M94" i="3" s="1"/>
  <c r="M93" i="3" s="1"/>
  <c r="M92" i="3" s="1"/>
  <c r="M83" i="3" s="1"/>
  <c r="M127" i="3"/>
  <c r="M126" i="3" s="1"/>
  <c r="M107" i="3"/>
  <c r="M106" i="3" s="1"/>
  <c r="M105" i="3" s="1"/>
  <c r="M104" i="3" s="1"/>
  <c r="M135" i="3"/>
  <c r="M145" i="3"/>
  <c r="M144" i="3" s="1"/>
  <c r="M143" i="3" s="1"/>
  <c r="M142" i="3" s="1"/>
  <c r="M162" i="3"/>
  <c r="M161" i="3" s="1"/>
  <c r="M160" i="3" s="1"/>
  <c r="M151" i="3" l="1"/>
  <c r="M150" i="3" s="1"/>
  <c r="M149" i="3" s="1"/>
  <c r="M148" i="3" s="1"/>
  <c r="M147" i="3" s="1"/>
  <c r="M134" i="3"/>
  <c r="M133" i="3" s="1"/>
  <c r="M125" i="3" s="1"/>
  <c r="M124" i="3" s="1"/>
  <c r="M123" i="3" s="1"/>
  <c r="M122" i="3" s="1"/>
  <c r="M141" i="3"/>
  <c r="M140" i="3" s="1"/>
  <c r="M139" i="3" s="1"/>
  <c r="M121" i="3" l="1"/>
  <c r="M7" i="3" s="1"/>
</calcChain>
</file>

<file path=xl/sharedStrings.xml><?xml version="1.0" encoding="utf-8"?>
<sst xmlns="http://schemas.openxmlformats.org/spreadsheetml/2006/main" count="1771" uniqueCount="194">
  <si>
    <t/>
  </si>
  <si>
    <t>ГП</t>
  </si>
  <si>
    <t>ГРБС</t>
  </si>
  <si>
    <t>Рз</t>
  </si>
  <si>
    <t>Пр</t>
  </si>
  <si>
    <t>НР</t>
  </si>
  <si>
    <t>ВР</t>
  </si>
  <si>
    <t>Единица измерения</t>
  </si>
  <si>
    <t>Мощность</t>
  </si>
  <si>
    <t>Срок ввода в действие</t>
  </si>
  <si>
    <t>2026 год</t>
  </si>
  <si>
    <t>2027 год</t>
  </si>
  <si>
    <t>2028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</si>
  <si>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</si>
  <si>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</si>
  <si>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</si>
  <si>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</si>
  <si>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</si>
  <si>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</si>
  <si>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</si>
  <si>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</si>
  <si>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</si>
  <si>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</si>
  <si>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</si>
  <si>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15</t>
  </si>
  <si>
    <t>16</t>
  </si>
  <si>
    <t>Итого</t>
  </si>
  <si>
    <t>02</t>
  </si>
  <si>
    <t>819</t>
  </si>
  <si>
    <t>09</t>
  </si>
  <si>
    <t>50</t>
  </si>
  <si>
    <t>01</t>
  </si>
  <si>
    <t>2029</t>
  </si>
  <si>
    <t>2027</t>
  </si>
  <si>
    <t>R1110</t>
  </si>
  <si>
    <t>25</t>
  </si>
  <si>
    <t>Физическая культура и спорт</t>
  </si>
  <si>
    <t>Развитие физической культуры и спорта Брянской области</t>
  </si>
  <si>
    <t>04</t>
  </si>
  <si>
    <t>Национальная экономика</t>
  </si>
  <si>
    <t>Человек</t>
  </si>
  <si>
    <t>522</t>
  </si>
  <si>
    <t>Спортивно-оздоровительный комплекс в г. Почепе Брянской области</t>
  </si>
  <si>
    <t>Почепский муниципальный район</t>
  </si>
  <si>
    <t>Субсидии на софинансирование капитальных вложений в объекты государственной (муниципальной) собственности</t>
  </si>
  <si>
    <t>Софинансирование капитальных вложений в объекты государственной собственности субъектов Российской Федерации (муниципальной собственности)</t>
  </si>
  <si>
    <t>Массовый спорт</t>
  </si>
  <si>
    <t>Региональный проект "Развитие инфраструктуры сферы спорта"</t>
  </si>
  <si>
    <t>3,202</t>
  </si>
  <si>
    <t>И8</t>
  </si>
  <si>
    <t>19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</si>
  <si>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</t>
  </si>
  <si>
    <t>54470</t>
  </si>
  <si>
    <t>Дорожное хозяйство (дорожные фонды)</t>
  </si>
  <si>
    <t>Региональный проект "Региональная и местная дорожная сеть (Брянская область)"</t>
  </si>
  <si>
    <t>Место</t>
  </si>
  <si>
    <t>А3180</t>
  </si>
  <si>
    <t>07</t>
  </si>
  <si>
    <t>И2</t>
  </si>
  <si>
    <t>Детский сад по ул. Бурова г. Брянска</t>
  </si>
  <si>
    <t>Реализация проектов комплексного развития территорий</t>
  </si>
  <si>
    <t>2026</t>
  </si>
  <si>
    <t>53180</t>
  </si>
  <si>
    <t>Строительство детского сада в пос. Свень, ул. Соборная, Брянский район Брянской области</t>
  </si>
  <si>
    <t>Брянский муниципальный район</t>
  </si>
  <si>
    <t>Дошкольное образование</t>
  </si>
  <si>
    <t>Образование</t>
  </si>
  <si>
    <t>Региональный проект "Жилье (Брянская область)"</t>
  </si>
  <si>
    <t>Обеспечение реализации государственных полномочий в области строительства, архитектуры и развитие дорожного хозяйства Брянской области</t>
  </si>
  <si>
    <t>Ученическое место</t>
  </si>
  <si>
    <t>К7510</t>
  </si>
  <si>
    <t>Строительство школы на территории бывшего аэропорта по ул. Амосова в Советском районе г. Брянска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</si>
  <si>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Брянска), за счет средств областного бюджета</t>
  </si>
  <si>
    <t>97510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</si>
  <si>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 за счет средств казначейского инфраструктурного кредита</t>
  </si>
  <si>
    <t>Общее образование</t>
  </si>
  <si>
    <t>Региональный проект "Развитие инфраструктуры сферы образования"</t>
  </si>
  <si>
    <t>Развитие образования и науки Брянской области</t>
  </si>
  <si>
    <t>55130</t>
  </si>
  <si>
    <t>03</t>
  </si>
  <si>
    <t>Я5</t>
  </si>
  <si>
    <t>Строительство детской школы искусств (Брянская область, г. Брянск, ул. Флотская, пойма реки Десна, 32:28:0015301:2401)</t>
  </si>
  <si>
    <t>Модернизация региональных и (или) муниципальных учреждений культуры</t>
  </si>
  <si>
    <t>Дополнительное образование детей</t>
  </si>
  <si>
    <t>Региональный проект "Семейные ценности и инфраструктура культуры (Брянская область)"</t>
  </si>
  <si>
    <t>Развитие культуры и туризма в Брянской области</t>
  </si>
  <si>
    <t>Тысяча кубических метров в сутки</t>
  </si>
  <si>
    <t>1И060</t>
  </si>
  <si>
    <t>05</t>
  </si>
  <si>
    <t>812</t>
  </si>
  <si>
    <t>Выгоничский муниципальный район</t>
  </si>
  <si>
    <t>Строительство (реконструкция) объектов очистки сточных вод в населенных пунктах Брянской области</t>
  </si>
  <si>
    <t>Коммунальное хозяйство</t>
  </si>
  <si>
    <t>Жилищно-коммунальное хозяйство</t>
  </si>
  <si>
    <t>Департамент топливно-энергетического комплекса и жилищно-коммунального хозяйства Брянской области</t>
  </si>
  <si>
    <t>Региональный проект "Строительство и реконструкция объектов очистки сточных вод в населенных пунктах Брянской области"</t>
  </si>
  <si>
    <t>1И110</t>
  </si>
  <si>
    <t>Реконструкция водозаборного сооружения в д. Любовшо Красногорского района Брянской области</t>
  </si>
  <si>
    <t>Красногорский муниципальный район</t>
  </si>
  <si>
    <t>Строительство (реконструкция) объектов водоснабжения в населенных пунктах Брянской области</t>
  </si>
  <si>
    <t>13520</t>
  </si>
  <si>
    <t>Реконструкция объекта «Технологический комплекс ГКНС Калинина, о/д 20 в Советском районе г. Брянска»</t>
  </si>
  <si>
    <t>Строительство (реконструкция) объектов инфраструктуры, реализация которых осуществляется в соответствии с постановлением Правительства Российской Федерации от 2 февраля 2022 года № 87 "О предоставлении публично-правовой компанией "Фонд развития территорий" за счет привлеченных средств Фонда национального благосостояния займов юридическим лицам, в том числе путем приобретения облигаций юридических лиц при их первичном размещении, в целях реализации проектов по строительству, реконструкции, модернизации объектов инфраструктуры, и о внесении изменения в Положение о Правительственной комиссии по региональному развитию в Российской Федерации"</t>
  </si>
  <si>
    <t>Региональный проект "Развитие инфраструктуры сферы жилищно-коммунального хозяйства"</t>
  </si>
  <si>
    <t>Кубический метр в час</t>
  </si>
  <si>
    <t>97520</t>
  </si>
  <si>
    <t>Реконструкция Бордовичских водозаборных сооружений в г. Брянске Брянской области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</si>
  <si>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28 апреля 2025 года № 566 (Реконструкция Бордовичских водозаборных сооружений в г. Брянске Брянской области) за счет средств казначейского инфраструктурного кредита</t>
  </si>
  <si>
    <t>Развитие топливно-энергетического комплекса и жилищно-коммунального хозяйства Брянской области</t>
  </si>
  <si>
    <t>R1100</t>
  </si>
  <si>
    <t>08</t>
  </si>
  <si>
    <t>Создание и (или) модернизация инфраструктуры в сфере культуры муниципальной собственности</t>
  </si>
  <si>
    <t>Культура</t>
  </si>
  <si>
    <t>Культура, кинематография</t>
  </si>
  <si>
    <t>Региональный проект "Развитие инфраструктуры сферы культуры"</t>
  </si>
  <si>
    <t>51540</t>
  </si>
  <si>
    <t>И3</t>
  </si>
  <si>
    <t>Водопроводные сети по ул. Почтовой в Бежицком районе г. Брянска</t>
  </si>
  <si>
    <t>Реконструкция водопроводной сети по ул. Ленина в г. Жуковке Жуковского муниципального округа Брянской области</t>
  </si>
  <si>
    <t>Реконструкция системы водоснабжения в п. Дубровка Дубровского района Брянской области (2-ой этап)</t>
  </si>
  <si>
    <t>Реконструкция системы водоснабжения в п. Дубровка Дубровского района Брянской области (1-ый этап)</t>
  </si>
  <si>
    <t>Реконструкция системы водоснабжения ул. Зеленая роща,  рп Локоть Брасовского района Брянской области</t>
  </si>
  <si>
    <t>Реконструкция водовода в г. Клинцы Брянской области (участок №5 от поймы р. Московка ул. Заводская  до ул. Парковая, 13)</t>
  </si>
  <si>
    <t>Строительство водовода д=600мм от ТК «Трубчевский» до ул. Белорусской в Фокинском районе г. Брянска Брянской области</t>
  </si>
  <si>
    <t>Строительство водовода д=600мм от ТК «Площадка ВОС» (насосной станции  2-го подъема) до ТК «Камвольный» в Бежицком районе г. Брянска Брянской области</t>
  </si>
  <si>
    <t>Реконструкция сетей водоснабжения и установка станции очистки воды в рп Рогнедино Рогнединского района Брянской области</t>
  </si>
  <si>
    <t>Модернизация водозаборного узла по ул. Пушкина в пгт Красная Гора Красногорского района Брянской области</t>
  </si>
  <si>
    <t>Модернизация системы водоснабжения микрорайон "Обруб" в пгт. Красная гора Красногорского района Брянской области</t>
  </si>
  <si>
    <t>Реконструкция водопроводной сети по ул. Профсоюзная в г. Карачев Карачевского района Брянской области</t>
  </si>
  <si>
    <t>Реконструкция водопроводной сети  по  ул. Гагарина в г. Карачев Карачевского района Брянской области</t>
  </si>
  <si>
    <t>Реконструкция водопроводной сети и водозаборного сооружения по ул. Суражская в с. Гордеевка Гордеевского района Брянской области</t>
  </si>
  <si>
    <t>Реконструкция водозаборного узла (ул. Садовая) и системы водоснабжения по ул. Павла Зайцева (от Выгоничской СОШ до дома №3), ул. Советская от дома №12 до дома №20, ул. Мира от дома №2 до дома №32, от ул. Мира 7А до пер. Брянский 12 в п. Выгоничи Выгоничского района Брянской области</t>
  </si>
  <si>
    <t>Реконструкция системы водоснабжения ул. Кольцевая, рп Локоть Брасовского района Брянской области</t>
  </si>
  <si>
    <t>Реконструкция водовода в г. Клинцы Брянской области (участок № 2 ул. Орджоникидзе от ул. К. Либкнехта до ул. Свердлова)</t>
  </si>
  <si>
    <t>Модернизация коммунальной инфраструктуры</t>
  </si>
  <si>
    <t>Региональный проект "Модернизация коммунальной инфраструктуры (Брянская область)"</t>
  </si>
  <si>
    <t>ТСЭ</t>
  </si>
  <si>
    <t>СЭ</t>
  </si>
  <si>
    <t>Наименование муниципального образования; объекта</t>
  </si>
  <si>
    <t>Департамент строительства Брянской области</t>
  </si>
  <si>
    <t>Километр</t>
  </si>
  <si>
    <t>Севский муниципальный район</t>
  </si>
  <si>
    <t>Стародубский муниципальный округ</t>
  </si>
  <si>
    <t>Суземский муниципальный район</t>
  </si>
  <si>
    <t>Городской округ город Брянск</t>
  </si>
  <si>
    <t>Квадратный метр</t>
  </si>
  <si>
    <t>Городской округ город Клинцы</t>
  </si>
  <si>
    <t>Жуковский муниципальный округ</t>
  </si>
  <si>
    <t>Детский сад по ул. Комарова г. Брянска</t>
  </si>
  <si>
    <t>Метр</t>
  </si>
  <si>
    <t>2028</t>
  </si>
  <si>
    <t>Локотское городское поселение Брасовского муниципального района</t>
  </si>
  <si>
    <t>Гордеевский муниципальный район</t>
  </si>
  <si>
    <t>Дубровское городское поселение Дубровского униципального района</t>
  </si>
  <si>
    <t>Карачевское городское поселение Карачевского муниципального района</t>
  </si>
  <si>
    <t>Клетнянское городское поселение Клетнянского муниципального района</t>
  </si>
  <si>
    <t>Водозаборное сооружение с трассой подключения к сетям водоснабжения в п. Клетня, ул. Калинина Клетнянского района Брянской области</t>
  </si>
  <si>
    <t>Почепское городское поселение Почепского муниципального района</t>
  </si>
  <si>
    <t>Рогнединское городское поселение Рогнединского муниципального района</t>
  </si>
  <si>
    <t>Строительство локальных очистных сооружений мощностью 500 куб.м/сут. в п. Выгоничи Выгоничского района Брянской области</t>
  </si>
  <si>
    <t>Строительство водозаборного сооружения по ул. Ново-Полянская в г. Почеп Почепского района  Брянской области</t>
  </si>
  <si>
    <t>Реконструкция водопроводных сетей по ул. Ново-Полянская, пер. 4-й Вокзальный, ул. Брянская, пер.1-й Брянский, пер. 2-й Брянский в г. Почеп Почепского района Брянской области</t>
  </si>
  <si>
    <t>Строительство водозаборного сооружения ул. Пригородная в г. Почеп Брянской области</t>
  </si>
  <si>
    <t>Строительство водопроводных сетей по ул. Летняя,ул. Цветочная, ул. Новоселов, ул. Злынковская, ул. Спортивная, ул. Пригородная, ул. Мглинская, ул. Тихая, ул. Крымская, пер. Зеленый, ул. Западная, ул. Лазурная в г. Почеп Брянской области</t>
  </si>
  <si>
    <t>Строительство водозаборного сооружения по ул. Рабочая в г. Почеп Брянской области</t>
  </si>
  <si>
    <t>Строительство дороги дублера ул. Карачижской (от дома № 79/1 по пр-ту Ст.Димитрова до ул.Калинина) в Советском районе г. Брянска</t>
  </si>
  <si>
    <t>Строительство Хинельского клуба - необособленного структурного подразделения МБУК "МРКДЦ" Севского муниципального района</t>
  </si>
  <si>
    <t>Строительство Зерновского сельского Дома культуры - обособленного структурного подразделения РМБУК "СМКДО"</t>
  </si>
  <si>
    <t>Строительство Демьянского сельского Дома культуры - структурного подразделения МБУК СЦДК</t>
  </si>
  <si>
    <t>1И120</t>
  </si>
  <si>
    <t>Строительство (реконструкция) объектов физической культуры и спорта</t>
  </si>
  <si>
    <t>Трубчевский муниципальный район</t>
  </si>
  <si>
    <t>Спортивно-оздоровительный комплекс в г. Трубчевске Брянской области</t>
  </si>
  <si>
    <t>Д1540</t>
  </si>
  <si>
    <t>Водозаборное сооружение на территории технологического комплекса "Деповский" по адресу: г. Брянск, Володарский район, ул. Мичурина</t>
  </si>
  <si>
    <t>55</t>
  </si>
  <si>
    <t>Реконструкция сетей холодного водоснабжения, ул. Сельская, г. Жуковка</t>
  </si>
  <si>
    <t>471</t>
  </si>
  <si>
    <t>Севское городское поселение Севского муниципального района</t>
  </si>
  <si>
    <t>Строительство водозаборного сооружения в г. Севске (в районе маслозавода) Севского района Брянской области</t>
  </si>
  <si>
    <t>Водовод от ТК "Трубчевский" до ул. Вали Сафроновой д=500 мм</t>
  </si>
  <si>
    <t>5123,9</t>
  </si>
  <si>
    <t>Клетнянский муниципальный район</t>
  </si>
  <si>
    <t>Унечский муниципальный район</t>
  </si>
  <si>
    <t>Спортивно-оздоровительный комплекс в п. Клетня Клетнянского района Брянской области</t>
  </si>
  <si>
    <t>Спортивно-оздоровительный комплекс в г. Унече Брянской области</t>
  </si>
  <si>
    <t>Строительство (реконструкция) учреждений образования</t>
  </si>
  <si>
    <t>14920</t>
  </si>
  <si>
    <t>Пристройка универсального спортивного зала к МБОУ "Супоневская СОШ № 1 им. Героя Советского Союза Н.И. Чувина" Брянского района, в н.п. Супонево, Брянского района, Брянской области</t>
  </si>
  <si>
    <t>1974,44</t>
  </si>
  <si>
    <t>(рублей)</t>
  </si>
  <si>
    <t xml:space="preserve">                  "Утвержден
постановлением Правительства
Брянской области
от 26 декабря 2025 г. № 729-п</t>
  </si>
  <si>
    <t>ПЕРЕЧЕНЬ
объектов капитальных вложений муниципальной собственности региональной адресной инвестиционной программы на 2026 - 2028 годы</t>
  </si>
  <si>
    <t xml:space="preserve">                 Приложение 2
к постановлению Правительства 
Брянской области
от  22 января 2026 г.  №  13-п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</si>
</sst>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1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8" fillId="0" borderId="0">
      <alignment vertical="top" wrapText="1"/>
    </xf>
    <xf numFmtId="164" fontId="12" fillId="0" borderId="0"/>
  </cellStyleXfs>
  <cellXfs count="47">
    <xf numFmtId="0" fontId="0" fillId="0" borderId="0" xfId="0" applyFont="1" applyFill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top" wrapText="1"/>
    </xf>
    <xf numFmtId="0" fontId="3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0" fontId="8" fillId="3" borderId="0" xfId="0" applyFont="1" applyFill="1" applyAlignment="1">
      <alignment vertical="top" wrapText="1"/>
    </xf>
    <xf numFmtId="0" fontId="10" fillId="3" borderId="0" xfId="0" applyFont="1" applyFill="1" applyAlignment="1">
      <alignment vertical="top" wrapText="1"/>
    </xf>
    <xf numFmtId="0" fontId="0" fillId="2" borderId="0" xfId="0" applyFont="1" applyFill="1" applyAlignment="1">
      <alignment vertical="top" wrapText="1"/>
    </xf>
    <xf numFmtId="49" fontId="0" fillId="2" borderId="0" xfId="0" applyNumberFormat="1" applyFont="1" applyFill="1" applyAlignment="1">
      <alignment vertical="top" wrapText="1"/>
    </xf>
    <xf numFmtId="49" fontId="0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49" fontId="0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4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/>
    <pageSetUpPr fitToPage="1"/>
  </sheetPr>
  <dimension ref="A1:O164"/>
  <sheetViews>
    <sheetView tabSelected="1" view="pageBreakPreview" zoomScaleNormal="70" zoomScaleSheetLayoutView="100" workbookViewId="0">
      <pane ySplit="6" topLeftCell="A52" activePane="bottomLeft" state="frozen"/>
      <selection activeCell="A2" sqref="A2"/>
      <selection pane="bottomLeft" activeCell="L1" sqref="L1"/>
    </sheetView>
  </sheetViews>
  <sheetFormatPr defaultRowHeight="12.75" x14ac:dyDescent="0.2"/>
  <cols>
    <col min="1" max="1" width="49" style="26" customWidth="1"/>
    <col min="2" max="2" width="5.6640625" style="27" customWidth="1"/>
    <col min="3" max="3" width="8.5" style="27" customWidth="1"/>
    <col min="4" max="4" width="6.33203125" style="27" customWidth="1"/>
    <col min="5" max="5" width="7.83203125" style="27" bestFit="1" customWidth="1"/>
    <col min="6" max="7" width="5.33203125" style="27" customWidth="1"/>
    <col min="8" max="8" width="9.1640625" style="27" customWidth="1"/>
    <col min="9" max="9" width="7.1640625" style="27" customWidth="1"/>
    <col min="10" max="10" width="14.33203125" style="27" customWidth="1"/>
    <col min="11" max="11" width="12.1640625" style="28" customWidth="1"/>
    <col min="12" max="12" width="9.33203125" style="28" customWidth="1"/>
    <col min="13" max="15" width="21.83203125" style="26" bestFit="1" customWidth="1"/>
  </cols>
  <sheetData>
    <row r="1" spans="1:15" ht="67.5" customHeight="1" x14ac:dyDescent="0.2">
      <c r="N1" s="46" t="s">
        <v>193</v>
      </c>
      <c r="O1" s="46"/>
    </row>
    <row r="2" spans="1:15" ht="63" customHeight="1" x14ac:dyDescent="0.2">
      <c r="A2" s="29" t="s">
        <v>0</v>
      </c>
      <c r="B2" s="30" t="s">
        <v>0</v>
      </c>
      <c r="C2" s="30" t="s">
        <v>0</v>
      </c>
      <c r="D2" s="30" t="s">
        <v>0</v>
      </c>
      <c r="E2" s="30" t="s">
        <v>0</v>
      </c>
      <c r="F2" s="30" t="s">
        <v>0</v>
      </c>
      <c r="G2" s="31" t="s">
        <v>0</v>
      </c>
      <c r="H2" s="31" t="s">
        <v>0</v>
      </c>
      <c r="I2" s="31" t="s">
        <v>0</v>
      </c>
      <c r="J2" s="32"/>
      <c r="K2" s="30"/>
      <c r="L2" s="30"/>
      <c r="M2" s="33"/>
      <c r="N2" s="45" t="s">
        <v>191</v>
      </c>
      <c r="O2" s="45"/>
    </row>
    <row r="3" spans="1:15" ht="48.95" customHeight="1" x14ac:dyDescent="0.2">
      <c r="A3" s="42" t="s">
        <v>192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ht="15" customHeight="1" x14ac:dyDescent="0.2">
      <c r="A4" s="43" t="s">
        <v>190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</row>
    <row r="5" spans="1:15" ht="42.6" customHeight="1" x14ac:dyDescent="0.2">
      <c r="A5" s="1" t="s">
        <v>138</v>
      </c>
      <c r="B5" s="1" t="s">
        <v>1</v>
      </c>
      <c r="C5" s="1" t="s">
        <v>136</v>
      </c>
      <c r="D5" s="1" t="s">
        <v>137</v>
      </c>
      <c r="E5" s="1" t="s">
        <v>2</v>
      </c>
      <c r="F5" s="1" t="s">
        <v>3</v>
      </c>
      <c r="G5" s="1" t="s">
        <v>4</v>
      </c>
      <c r="H5" s="1" t="s">
        <v>5</v>
      </c>
      <c r="I5" s="1" t="s">
        <v>6</v>
      </c>
      <c r="J5" s="2" t="s">
        <v>7</v>
      </c>
      <c r="K5" s="2" t="s">
        <v>8</v>
      </c>
      <c r="L5" s="3" t="s">
        <v>9</v>
      </c>
      <c r="M5" s="1" t="s">
        <v>10</v>
      </c>
      <c r="N5" s="1" t="s">
        <v>11</v>
      </c>
      <c r="O5" s="1" t="s">
        <v>12</v>
      </c>
    </row>
    <row r="6" spans="1:15" ht="14.45" customHeight="1" x14ac:dyDescent="0.2">
      <c r="A6" s="4" t="s">
        <v>13</v>
      </c>
      <c r="B6" s="4" t="s">
        <v>14</v>
      </c>
      <c r="C6" s="4" t="s">
        <v>15</v>
      </c>
      <c r="D6" s="4" t="s">
        <v>16</v>
      </c>
      <c r="E6" s="4" t="s">
        <v>17</v>
      </c>
      <c r="F6" s="4" t="s">
        <v>18</v>
      </c>
      <c r="G6" s="4" t="s">
        <v>19</v>
      </c>
      <c r="H6" s="4" t="s">
        <v>20</v>
      </c>
      <c r="I6" s="4" t="s">
        <v>21</v>
      </c>
      <c r="J6" s="4">
        <v>10</v>
      </c>
      <c r="K6" s="4">
        <v>11</v>
      </c>
      <c r="L6" s="4">
        <v>12</v>
      </c>
      <c r="M6" s="5">
        <v>13</v>
      </c>
      <c r="N6" s="5">
        <v>14</v>
      </c>
      <c r="O6" s="5">
        <v>15</v>
      </c>
    </row>
    <row r="7" spans="1:15" ht="15.75" x14ac:dyDescent="0.2">
      <c r="A7" s="34" t="s">
        <v>26</v>
      </c>
      <c r="B7" s="20" t="s">
        <v>0</v>
      </c>
      <c r="C7" s="20" t="s">
        <v>0</v>
      </c>
      <c r="D7" s="20" t="s">
        <v>0</v>
      </c>
      <c r="E7" s="20" t="s">
        <v>0</v>
      </c>
      <c r="F7" s="20" t="s">
        <v>0</v>
      </c>
      <c r="G7" s="20" t="s">
        <v>0</v>
      </c>
      <c r="H7" s="20" t="s">
        <v>0</v>
      </c>
      <c r="I7" s="20" t="s">
        <v>0</v>
      </c>
      <c r="J7" s="20" t="s">
        <v>0</v>
      </c>
      <c r="K7" s="20" t="s">
        <v>0</v>
      </c>
      <c r="L7" s="20" t="s">
        <v>0</v>
      </c>
      <c r="M7" s="11">
        <f>M8+M83+M104+M121+M147</f>
        <v>2759826133.6200004</v>
      </c>
      <c r="N7" s="11">
        <f>N8+N83+N104+N121+N147</f>
        <v>2036443689.3499999</v>
      </c>
      <c r="O7" s="11">
        <f>O8+O83+O104+O121+O147</f>
        <v>4293803858.1999998</v>
      </c>
    </row>
    <row r="8" spans="1:15" ht="63" x14ac:dyDescent="0.2">
      <c r="A8" s="34" t="s">
        <v>108</v>
      </c>
      <c r="B8" s="18" t="s">
        <v>23</v>
      </c>
      <c r="C8" s="18" t="s">
        <v>0</v>
      </c>
      <c r="D8" s="18" t="s">
        <v>0</v>
      </c>
      <c r="E8" s="18" t="s">
        <v>0</v>
      </c>
      <c r="F8" s="18" t="s">
        <v>0</v>
      </c>
      <c r="G8" s="18" t="s">
        <v>0</v>
      </c>
      <c r="H8" s="19" t="s">
        <v>0</v>
      </c>
      <c r="I8" s="19" t="s">
        <v>0</v>
      </c>
      <c r="J8" s="35" t="s">
        <v>0</v>
      </c>
      <c r="K8" s="18" t="s">
        <v>0</v>
      </c>
      <c r="L8" s="18" t="s">
        <v>0</v>
      </c>
      <c r="M8" s="11">
        <f>M9+M58+M75</f>
        <v>659298282.54999995</v>
      </c>
      <c r="N8" s="11">
        <f>N9+N58+N75</f>
        <v>925098032.77999997</v>
      </c>
      <c r="O8" s="11">
        <f>O9+O58+O75</f>
        <v>2333330684.5</v>
      </c>
    </row>
    <row r="9" spans="1:15" ht="47.25" x14ac:dyDescent="0.2">
      <c r="A9" s="34" t="s">
        <v>135</v>
      </c>
      <c r="B9" s="18" t="s">
        <v>23</v>
      </c>
      <c r="C9" s="18" t="s">
        <v>13</v>
      </c>
      <c r="D9" s="18" t="s">
        <v>116</v>
      </c>
      <c r="E9" s="18" t="s">
        <v>0</v>
      </c>
      <c r="F9" s="18" t="s">
        <v>0</v>
      </c>
      <c r="G9" s="18" t="s">
        <v>0</v>
      </c>
      <c r="H9" s="19" t="s">
        <v>0</v>
      </c>
      <c r="I9" s="19" t="s">
        <v>0</v>
      </c>
      <c r="J9" s="35" t="s">
        <v>0</v>
      </c>
      <c r="K9" s="18" t="s">
        <v>0</v>
      </c>
      <c r="L9" s="18" t="s">
        <v>0</v>
      </c>
      <c r="M9" s="11">
        <f>M10</f>
        <v>49104317.990000002</v>
      </c>
      <c r="N9" s="11">
        <f t="shared" ref="N9:O13" si="0">N10</f>
        <v>278687459.77999997</v>
      </c>
      <c r="O9" s="11">
        <f t="shared" si="0"/>
        <v>931309504.5</v>
      </c>
    </row>
    <row r="10" spans="1:15" ht="63" x14ac:dyDescent="0.2">
      <c r="A10" s="34" t="s">
        <v>94</v>
      </c>
      <c r="B10" s="18" t="s">
        <v>23</v>
      </c>
      <c r="C10" s="18" t="s">
        <v>13</v>
      </c>
      <c r="D10" s="18" t="s">
        <v>116</v>
      </c>
      <c r="E10" s="18" t="s">
        <v>89</v>
      </c>
      <c r="F10" s="18" t="s">
        <v>0</v>
      </c>
      <c r="G10" s="18" t="s">
        <v>0</v>
      </c>
      <c r="H10" s="19" t="s">
        <v>0</v>
      </c>
      <c r="I10" s="19" t="s">
        <v>0</v>
      </c>
      <c r="J10" s="35" t="s">
        <v>0</v>
      </c>
      <c r="K10" s="18" t="s">
        <v>0</v>
      </c>
      <c r="L10" s="18" t="s">
        <v>0</v>
      </c>
      <c r="M10" s="11">
        <f>M11</f>
        <v>49104317.990000002</v>
      </c>
      <c r="N10" s="11">
        <f t="shared" si="0"/>
        <v>278687459.77999997</v>
      </c>
      <c r="O10" s="11">
        <f t="shared" si="0"/>
        <v>931309504.5</v>
      </c>
    </row>
    <row r="11" spans="1:15" ht="15.75" x14ac:dyDescent="0.2">
      <c r="A11" s="36" t="s">
        <v>93</v>
      </c>
      <c r="B11" s="18" t="s">
        <v>23</v>
      </c>
      <c r="C11" s="18" t="s">
        <v>13</v>
      </c>
      <c r="D11" s="18" t="s">
        <v>116</v>
      </c>
      <c r="E11" s="18" t="s">
        <v>89</v>
      </c>
      <c r="F11" s="18" t="s">
        <v>88</v>
      </c>
      <c r="G11" s="18" t="s">
        <v>0</v>
      </c>
      <c r="H11" s="18" t="s">
        <v>0</v>
      </c>
      <c r="I11" s="18" t="s">
        <v>0</v>
      </c>
      <c r="J11" s="35" t="s">
        <v>0</v>
      </c>
      <c r="K11" s="18" t="s">
        <v>0</v>
      </c>
      <c r="L11" s="18" t="s">
        <v>0</v>
      </c>
      <c r="M11" s="11">
        <f>M12</f>
        <v>49104317.990000002</v>
      </c>
      <c r="N11" s="11">
        <f t="shared" si="0"/>
        <v>278687459.77999997</v>
      </c>
      <c r="O11" s="11">
        <f t="shared" si="0"/>
        <v>931309504.5</v>
      </c>
    </row>
    <row r="12" spans="1:15" ht="15.75" x14ac:dyDescent="0.2">
      <c r="A12" s="36" t="s">
        <v>92</v>
      </c>
      <c r="B12" s="18" t="s">
        <v>23</v>
      </c>
      <c r="C12" s="18" t="s">
        <v>13</v>
      </c>
      <c r="D12" s="18" t="s">
        <v>116</v>
      </c>
      <c r="E12" s="18" t="s">
        <v>89</v>
      </c>
      <c r="F12" s="18" t="s">
        <v>88</v>
      </c>
      <c r="G12" s="18" t="s">
        <v>27</v>
      </c>
      <c r="H12" s="18" t="s">
        <v>0</v>
      </c>
      <c r="I12" s="18" t="s">
        <v>0</v>
      </c>
      <c r="J12" s="35" t="s">
        <v>0</v>
      </c>
      <c r="K12" s="18" t="s">
        <v>0</v>
      </c>
      <c r="L12" s="18" t="s">
        <v>0</v>
      </c>
      <c r="M12" s="11">
        <f>M13+M50</f>
        <v>49104317.990000002</v>
      </c>
      <c r="N12" s="11">
        <f t="shared" ref="N12:O12" si="1">N13+N50</f>
        <v>278687459.77999997</v>
      </c>
      <c r="O12" s="11">
        <f t="shared" si="1"/>
        <v>931309504.5</v>
      </c>
    </row>
    <row r="13" spans="1:15" ht="31.5" x14ac:dyDescent="0.2">
      <c r="A13" s="34" t="s">
        <v>134</v>
      </c>
      <c r="B13" s="18" t="s">
        <v>23</v>
      </c>
      <c r="C13" s="18" t="s">
        <v>13</v>
      </c>
      <c r="D13" s="18" t="s">
        <v>116</v>
      </c>
      <c r="E13" s="18" t="s">
        <v>89</v>
      </c>
      <c r="F13" s="18" t="s">
        <v>88</v>
      </c>
      <c r="G13" s="18" t="s">
        <v>27</v>
      </c>
      <c r="H13" s="18" t="s">
        <v>115</v>
      </c>
      <c r="I13" s="19" t="s">
        <v>0</v>
      </c>
      <c r="J13" s="35" t="s">
        <v>0</v>
      </c>
      <c r="K13" s="18" t="s">
        <v>0</v>
      </c>
      <c r="L13" s="18" t="s">
        <v>0</v>
      </c>
      <c r="M13" s="11">
        <f>M14</f>
        <v>16686245.310000001</v>
      </c>
      <c r="N13" s="11">
        <f t="shared" si="0"/>
        <v>278687459.77999997</v>
      </c>
      <c r="O13" s="11">
        <f t="shared" si="0"/>
        <v>931309504.5</v>
      </c>
    </row>
    <row r="14" spans="1:15" ht="63" x14ac:dyDescent="0.2">
      <c r="A14" s="34" t="s">
        <v>44</v>
      </c>
      <c r="B14" s="18" t="s">
        <v>23</v>
      </c>
      <c r="C14" s="18" t="s">
        <v>13</v>
      </c>
      <c r="D14" s="18" t="s">
        <v>116</v>
      </c>
      <c r="E14" s="18" t="s">
        <v>89</v>
      </c>
      <c r="F14" s="18" t="s">
        <v>88</v>
      </c>
      <c r="G14" s="18" t="s">
        <v>27</v>
      </c>
      <c r="H14" s="18" t="s">
        <v>115</v>
      </c>
      <c r="I14" s="18" t="s">
        <v>41</v>
      </c>
      <c r="J14" s="35" t="s">
        <v>0</v>
      </c>
      <c r="K14" s="18" t="s">
        <v>0</v>
      </c>
      <c r="L14" s="18" t="s">
        <v>0</v>
      </c>
      <c r="M14" s="11">
        <f>M15+M19+M22+M24+M26+M28+M31+M34+M37+M40+M42+M48</f>
        <v>16686245.310000001</v>
      </c>
      <c r="N14" s="11">
        <f>N15+N19+N22+N24+N26+N28+N31+N34+N37+N40+N42+N48</f>
        <v>278687459.77999997</v>
      </c>
      <c r="O14" s="11">
        <f>O15+O19+O22+O24+O26+O28+O31+O34+O37+O40+O42+O48</f>
        <v>931309504.5</v>
      </c>
    </row>
    <row r="15" spans="1:15" ht="15.75" x14ac:dyDescent="0.2">
      <c r="A15" s="12" t="s">
        <v>144</v>
      </c>
      <c r="B15" s="37" t="s">
        <v>0</v>
      </c>
      <c r="C15" s="37" t="s">
        <v>0</v>
      </c>
      <c r="D15" s="37" t="s">
        <v>0</v>
      </c>
      <c r="E15" s="37" t="s">
        <v>0</v>
      </c>
      <c r="F15" s="37" t="s">
        <v>0</v>
      </c>
      <c r="G15" s="37" t="s">
        <v>0</v>
      </c>
      <c r="H15" s="37" t="s">
        <v>0</v>
      </c>
      <c r="I15" s="37" t="s">
        <v>0</v>
      </c>
      <c r="J15" s="2" t="s">
        <v>0</v>
      </c>
      <c r="K15" s="2" t="s">
        <v>0</v>
      </c>
      <c r="L15" s="2" t="s">
        <v>0</v>
      </c>
      <c r="M15" s="15">
        <f>M16+M17+M18</f>
        <v>0</v>
      </c>
      <c r="N15" s="15">
        <f t="shared" ref="N15:O15" si="2">N16+N17+N18</f>
        <v>22640676.300000001</v>
      </c>
      <c r="O15" s="15">
        <f t="shared" si="2"/>
        <v>594000000</v>
      </c>
    </row>
    <row r="16" spans="1:15" ht="78.75" x14ac:dyDescent="0.2">
      <c r="A16" s="16" t="s">
        <v>124</v>
      </c>
      <c r="B16" s="1" t="s">
        <v>23</v>
      </c>
      <c r="C16" s="1" t="s">
        <v>13</v>
      </c>
      <c r="D16" s="1" t="s">
        <v>116</v>
      </c>
      <c r="E16" s="1" t="s">
        <v>89</v>
      </c>
      <c r="F16" s="1" t="s">
        <v>88</v>
      </c>
      <c r="G16" s="1" t="s">
        <v>27</v>
      </c>
      <c r="H16" s="1" t="s">
        <v>115</v>
      </c>
      <c r="I16" s="1" t="s">
        <v>41</v>
      </c>
      <c r="J16" s="2" t="s">
        <v>149</v>
      </c>
      <c r="K16" s="2">
        <v>5500</v>
      </c>
      <c r="L16" s="2" t="s">
        <v>150</v>
      </c>
      <c r="M16" s="17">
        <v>0</v>
      </c>
      <c r="N16" s="17">
        <v>0</v>
      </c>
      <c r="O16" s="17">
        <v>297000000</v>
      </c>
    </row>
    <row r="17" spans="1:15" ht="63" x14ac:dyDescent="0.2">
      <c r="A17" s="16" t="s">
        <v>123</v>
      </c>
      <c r="B17" s="1" t="s">
        <v>23</v>
      </c>
      <c r="C17" s="1" t="s">
        <v>13</v>
      </c>
      <c r="D17" s="1" t="s">
        <v>116</v>
      </c>
      <c r="E17" s="1" t="s">
        <v>89</v>
      </c>
      <c r="F17" s="1" t="s">
        <v>88</v>
      </c>
      <c r="G17" s="1" t="s">
        <v>27</v>
      </c>
      <c r="H17" s="1" t="s">
        <v>115</v>
      </c>
      <c r="I17" s="1" t="s">
        <v>41</v>
      </c>
      <c r="J17" s="2" t="s">
        <v>149</v>
      </c>
      <c r="K17" s="2">
        <v>5500</v>
      </c>
      <c r="L17" s="2" t="s">
        <v>150</v>
      </c>
      <c r="M17" s="17">
        <v>0</v>
      </c>
      <c r="N17" s="17">
        <v>0</v>
      </c>
      <c r="O17" s="17">
        <v>297000000</v>
      </c>
    </row>
    <row r="18" spans="1:15" ht="31.5" x14ac:dyDescent="0.2">
      <c r="A18" s="16" t="s">
        <v>117</v>
      </c>
      <c r="B18" s="1" t="s">
        <v>23</v>
      </c>
      <c r="C18" s="1" t="s">
        <v>13</v>
      </c>
      <c r="D18" s="1" t="s">
        <v>116</v>
      </c>
      <c r="E18" s="1" t="s">
        <v>89</v>
      </c>
      <c r="F18" s="1" t="s">
        <v>88</v>
      </c>
      <c r="G18" s="1" t="s">
        <v>27</v>
      </c>
      <c r="H18" s="1" t="s">
        <v>115</v>
      </c>
      <c r="I18" s="1" t="s">
        <v>41</v>
      </c>
      <c r="J18" s="2" t="s">
        <v>149</v>
      </c>
      <c r="K18" s="2">
        <v>1556</v>
      </c>
      <c r="L18" s="2" t="s">
        <v>33</v>
      </c>
      <c r="M18" s="17">
        <v>0</v>
      </c>
      <c r="N18" s="17">
        <v>22640676.300000001</v>
      </c>
      <c r="O18" s="17">
        <v>0</v>
      </c>
    </row>
    <row r="19" spans="1:15" s="9" customFormat="1" ht="15.75" x14ac:dyDescent="0.2">
      <c r="A19" s="12" t="s">
        <v>146</v>
      </c>
      <c r="B19" s="13" t="s">
        <v>0</v>
      </c>
      <c r="C19" s="13" t="s">
        <v>0</v>
      </c>
      <c r="D19" s="13" t="s">
        <v>0</v>
      </c>
      <c r="E19" s="13" t="s">
        <v>0</v>
      </c>
      <c r="F19" s="13" t="s">
        <v>0</v>
      </c>
      <c r="G19" s="13" t="s">
        <v>0</v>
      </c>
      <c r="H19" s="13" t="s">
        <v>0</v>
      </c>
      <c r="I19" s="13" t="s">
        <v>0</v>
      </c>
      <c r="J19" s="14" t="s">
        <v>0</v>
      </c>
      <c r="K19" s="14" t="s">
        <v>0</v>
      </c>
      <c r="L19" s="14" t="s">
        <v>0</v>
      </c>
      <c r="M19" s="15">
        <f>M20+M21</f>
        <v>0</v>
      </c>
      <c r="N19" s="15">
        <f t="shared" ref="N19:O19" si="3">N20+N21</f>
        <v>50089181.299999997</v>
      </c>
      <c r="O19" s="15">
        <f t="shared" si="3"/>
        <v>180889504.5</v>
      </c>
    </row>
    <row r="20" spans="1:15" ht="63" x14ac:dyDescent="0.2">
      <c r="A20" s="16" t="s">
        <v>133</v>
      </c>
      <c r="B20" s="1" t="s">
        <v>23</v>
      </c>
      <c r="C20" s="1" t="s">
        <v>13</v>
      </c>
      <c r="D20" s="1" t="s">
        <v>116</v>
      </c>
      <c r="E20" s="1" t="s">
        <v>89</v>
      </c>
      <c r="F20" s="1" t="s">
        <v>88</v>
      </c>
      <c r="G20" s="1" t="s">
        <v>27</v>
      </c>
      <c r="H20" s="1" t="s">
        <v>115</v>
      </c>
      <c r="I20" s="1" t="s">
        <v>41</v>
      </c>
      <c r="J20" s="2" t="s">
        <v>149</v>
      </c>
      <c r="K20" s="2">
        <v>1900</v>
      </c>
      <c r="L20" s="2" t="s">
        <v>150</v>
      </c>
      <c r="M20" s="17">
        <v>0</v>
      </c>
      <c r="N20" s="17">
        <v>50089181.299999997</v>
      </c>
      <c r="O20" s="17">
        <v>65481834.700000003</v>
      </c>
    </row>
    <row r="21" spans="1:15" ht="63" x14ac:dyDescent="0.2">
      <c r="A21" s="16" t="s">
        <v>122</v>
      </c>
      <c r="B21" s="1" t="s">
        <v>23</v>
      </c>
      <c r="C21" s="1" t="s">
        <v>13</v>
      </c>
      <c r="D21" s="1" t="s">
        <v>116</v>
      </c>
      <c r="E21" s="1" t="s">
        <v>89</v>
      </c>
      <c r="F21" s="1" t="s">
        <v>88</v>
      </c>
      <c r="G21" s="1" t="s">
        <v>27</v>
      </c>
      <c r="H21" s="1" t="s">
        <v>115</v>
      </c>
      <c r="I21" s="1" t="s">
        <v>41</v>
      </c>
      <c r="J21" s="2" t="s">
        <v>149</v>
      </c>
      <c r="K21" s="2">
        <v>1800</v>
      </c>
      <c r="L21" s="2" t="s">
        <v>150</v>
      </c>
      <c r="M21" s="17">
        <v>0</v>
      </c>
      <c r="N21" s="17">
        <v>0</v>
      </c>
      <c r="O21" s="17">
        <v>115407669.8</v>
      </c>
    </row>
    <row r="22" spans="1:15" s="9" customFormat="1" ht="15.75" x14ac:dyDescent="0.2">
      <c r="A22" s="12" t="s">
        <v>90</v>
      </c>
      <c r="B22" s="13" t="s">
        <v>0</v>
      </c>
      <c r="C22" s="13" t="s">
        <v>0</v>
      </c>
      <c r="D22" s="13" t="s">
        <v>0</v>
      </c>
      <c r="E22" s="13" t="s">
        <v>0</v>
      </c>
      <c r="F22" s="13" t="s">
        <v>0</v>
      </c>
      <c r="G22" s="13" t="s">
        <v>0</v>
      </c>
      <c r="H22" s="13" t="s">
        <v>0</v>
      </c>
      <c r="I22" s="13" t="s">
        <v>0</v>
      </c>
      <c r="J22" s="14" t="s">
        <v>0</v>
      </c>
      <c r="K22" s="14" t="s">
        <v>0</v>
      </c>
      <c r="L22" s="14" t="s">
        <v>0</v>
      </c>
      <c r="M22" s="15">
        <f>M23</f>
        <v>0</v>
      </c>
      <c r="N22" s="15">
        <f t="shared" ref="N22:O22" si="4">N23</f>
        <v>34650000</v>
      </c>
      <c r="O22" s="15">
        <f t="shared" si="4"/>
        <v>0</v>
      </c>
    </row>
    <row r="23" spans="1:15" ht="126" x14ac:dyDescent="0.2">
      <c r="A23" s="16" t="s">
        <v>131</v>
      </c>
      <c r="B23" s="1" t="s">
        <v>23</v>
      </c>
      <c r="C23" s="1" t="s">
        <v>13</v>
      </c>
      <c r="D23" s="1" t="s">
        <v>116</v>
      </c>
      <c r="E23" s="1" t="s">
        <v>89</v>
      </c>
      <c r="F23" s="1" t="s">
        <v>88</v>
      </c>
      <c r="G23" s="1" t="s">
        <v>27</v>
      </c>
      <c r="H23" s="1" t="s">
        <v>115</v>
      </c>
      <c r="I23" s="1" t="s">
        <v>41</v>
      </c>
      <c r="J23" s="2" t="s">
        <v>104</v>
      </c>
      <c r="K23" s="2">
        <v>25</v>
      </c>
      <c r="L23" s="2" t="s">
        <v>33</v>
      </c>
      <c r="M23" s="17">
        <v>0</v>
      </c>
      <c r="N23" s="17">
        <v>34650000</v>
      </c>
      <c r="O23" s="17">
        <v>0</v>
      </c>
    </row>
    <row r="24" spans="1:15" s="9" customFormat="1" ht="15.75" x14ac:dyDescent="0.2">
      <c r="A24" s="12" t="s">
        <v>152</v>
      </c>
      <c r="B24" s="13" t="s">
        <v>0</v>
      </c>
      <c r="C24" s="13" t="s">
        <v>0</v>
      </c>
      <c r="D24" s="13" t="s">
        <v>0</v>
      </c>
      <c r="E24" s="13" t="s">
        <v>0</v>
      </c>
      <c r="F24" s="13" t="s">
        <v>0</v>
      </c>
      <c r="G24" s="13" t="s">
        <v>0</v>
      </c>
      <c r="H24" s="13" t="s">
        <v>0</v>
      </c>
      <c r="I24" s="13" t="s">
        <v>0</v>
      </c>
      <c r="J24" s="14" t="s">
        <v>0</v>
      </c>
      <c r="K24" s="14" t="s">
        <v>0</v>
      </c>
      <c r="L24" s="14" t="s">
        <v>0</v>
      </c>
      <c r="M24" s="15">
        <f>M25</f>
        <v>0</v>
      </c>
      <c r="N24" s="15">
        <f t="shared" ref="N24:O24" si="5">N25</f>
        <v>6435000</v>
      </c>
      <c r="O24" s="15">
        <f t="shared" si="5"/>
        <v>0</v>
      </c>
    </row>
    <row r="25" spans="1:15" ht="63" x14ac:dyDescent="0.2">
      <c r="A25" s="16" t="s">
        <v>130</v>
      </c>
      <c r="B25" s="1" t="s">
        <v>23</v>
      </c>
      <c r="C25" s="1" t="s">
        <v>13</v>
      </c>
      <c r="D25" s="1" t="s">
        <v>116</v>
      </c>
      <c r="E25" s="1" t="s">
        <v>89</v>
      </c>
      <c r="F25" s="1" t="s">
        <v>88</v>
      </c>
      <c r="G25" s="1" t="s">
        <v>27</v>
      </c>
      <c r="H25" s="1" t="s">
        <v>115</v>
      </c>
      <c r="I25" s="1" t="s">
        <v>41</v>
      </c>
      <c r="J25" s="2" t="s">
        <v>149</v>
      </c>
      <c r="K25" s="2">
        <v>406</v>
      </c>
      <c r="L25" s="2" t="s">
        <v>33</v>
      </c>
      <c r="M25" s="17">
        <v>0</v>
      </c>
      <c r="N25" s="17">
        <v>6435000</v>
      </c>
      <c r="O25" s="17">
        <v>0</v>
      </c>
    </row>
    <row r="26" spans="1:15" s="9" customFormat="1" ht="15.75" x14ac:dyDescent="0.2">
      <c r="A26" s="12" t="s">
        <v>147</v>
      </c>
      <c r="B26" s="13" t="s">
        <v>0</v>
      </c>
      <c r="C26" s="13" t="s">
        <v>0</v>
      </c>
      <c r="D26" s="13" t="s">
        <v>0</v>
      </c>
      <c r="E26" s="13" t="s">
        <v>0</v>
      </c>
      <c r="F26" s="13" t="s">
        <v>0</v>
      </c>
      <c r="G26" s="13" t="s">
        <v>0</v>
      </c>
      <c r="H26" s="13" t="s">
        <v>0</v>
      </c>
      <c r="I26" s="13" t="s">
        <v>0</v>
      </c>
      <c r="J26" s="14" t="s">
        <v>0</v>
      </c>
      <c r="K26" s="14" t="s">
        <v>0</v>
      </c>
      <c r="L26" s="14" t="s">
        <v>0</v>
      </c>
      <c r="M26" s="15">
        <f>M27</f>
        <v>0</v>
      </c>
      <c r="N26" s="15">
        <f t="shared" ref="N26:O26" si="6">N27</f>
        <v>0</v>
      </c>
      <c r="O26" s="15">
        <f t="shared" si="6"/>
        <v>3465000</v>
      </c>
    </row>
    <row r="27" spans="1:15" ht="63" x14ac:dyDescent="0.2">
      <c r="A27" s="16" t="s">
        <v>118</v>
      </c>
      <c r="B27" s="1" t="s">
        <v>23</v>
      </c>
      <c r="C27" s="1" t="s">
        <v>13</v>
      </c>
      <c r="D27" s="1" t="s">
        <v>116</v>
      </c>
      <c r="E27" s="1" t="s">
        <v>89</v>
      </c>
      <c r="F27" s="1" t="s">
        <v>88</v>
      </c>
      <c r="G27" s="1" t="s">
        <v>27</v>
      </c>
      <c r="H27" s="1" t="s">
        <v>115</v>
      </c>
      <c r="I27" s="1" t="s">
        <v>41</v>
      </c>
      <c r="J27" s="2" t="s">
        <v>149</v>
      </c>
      <c r="K27" s="2">
        <v>690</v>
      </c>
      <c r="L27" s="2" t="s">
        <v>150</v>
      </c>
      <c r="M27" s="17">
        <v>0</v>
      </c>
      <c r="N27" s="17">
        <v>0</v>
      </c>
      <c r="O27" s="17">
        <v>3465000</v>
      </c>
    </row>
    <row r="28" spans="1:15" s="9" customFormat="1" ht="31.5" x14ac:dyDescent="0.2">
      <c r="A28" s="12" t="s">
        <v>98</v>
      </c>
      <c r="B28" s="13" t="s">
        <v>0</v>
      </c>
      <c r="C28" s="13" t="s">
        <v>0</v>
      </c>
      <c r="D28" s="13" t="s">
        <v>0</v>
      </c>
      <c r="E28" s="13" t="s">
        <v>0</v>
      </c>
      <c r="F28" s="13" t="s">
        <v>0</v>
      </c>
      <c r="G28" s="13" t="s">
        <v>0</v>
      </c>
      <c r="H28" s="13" t="s">
        <v>0</v>
      </c>
      <c r="I28" s="13" t="s">
        <v>0</v>
      </c>
      <c r="J28" s="14" t="s">
        <v>0</v>
      </c>
      <c r="K28" s="14" t="s">
        <v>0</v>
      </c>
      <c r="L28" s="14" t="s">
        <v>0</v>
      </c>
      <c r="M28" s="15">
        <f>M29+M30</f>
        <v>0</v>
      </c>
      <c r="N28" s="15">
        <f t="shared" ref="N28:O28" si="7">N29+N30</f>
        <v>11983843.08</v>
      </c>
      <c r="O28" s="15">
        <f t="shared" si="7"/>
        <v>0</v>
      </c>
    </row>
    <row r="29" spans="1:15" s="7" customFormat="1" ht="88.5" customHeight="1" x14ac:dyDescent="0.2">
      <c r="A29" s="16" t="s">
        <v>127</v>
      </c>
      <c r="B29" s="1" t="s">
        <v>23</v>
      </c>
      <c r="C29" s="1" t="s">
        <v>13</v>
      </c>
      <c r="D29" s="1" t="s">
        <v>116</v>
      </c>
      <c r="E29" s="1" t="s">
        <v>89</v>
      </c>
      <c r="F29" s="1" t="s">
        <v>88</v>
      </c>
      <c r="G29" s="1" t="s">
        <v>27</v>
      </c>
      <c r="H29" s="1" t="s">
        <v>115</v>
      </c>
      <c r="I29" s="1" t="s">
        <v>41</v>
      </c>
      <c r="J29" s="2" t="s">
        <v>104</v>
      </c>
      <c r="K29" s="1">
        <v>50</v>
      </c>
      <c r="L29" s="1" t="s">
        <v>33</v>
      </c>
      <c r="M29" s="17">
        <v>0</v>
      </c>
      <c r="N29" s="17">
        <v>5053843.08</v>
      </c>
      <c r="O29" s="17">
        <v>0</v>
      </c>
    </row>
    <row r="30" spans="1:15" s="7" customFormat="1" ht="96" customHeight="1" x14ac:dyDescent="0.2">
      <c r="A30" s="16" t="s">
        <v>126</v>
      </c>
      <c r="B30" s="1" t="s">
        <v>23</v>
      </c>
      <c r="C30" s="1" t="s">
        <v>13</v>
      </c>
      <c r="D30" s="1" t="s">
        <v>116</v>
      </c>
      <c r="E30" s="1" t="s">
        <v>89</v>
      </c>
      <c r="F30" s="1" t="s">
        <v>88</v>
      </c>
      <c r="G30" s="1" t="s">
        <v>27</v>
      </c>
      <c r="H30" s="1" t="s">
        <v>115</v>
      </c>
      <c r="I30" s="1" t="s">
        <v>41</v>
      </c>
      <c r="J30" s="2" t="s">
        <v>104</v>
      </c>
      <c r="K30" s="1">
        <v>125</v>
      </c>
      <c r="L30" s="1" t="s">
        <v>33</v>
      </c>
      <c r="M30" s="17">
        <v>0</v>
      </c>
      <c r="N30" s="17">
        <v>6930000</v>
      </c>
      <c r="O30" s="17">
        <v>0</v>
      </c>
    </row>
    <row r="31" spans="1:15" s="7" customFormat="1" ht="31.5" x14ac:dyDescent="0.2">
      <c r="A31" s="12" t="s">
        <v>151</v>
      </c>
      <c r="B31" s="13" t="s">
        <v>0</v>
      </c>
      <c r="C31" s="13" t="s">
        <v>0</v>
      </c>
      <c r="D31" s="13" t="s">
        <v>0</v>
      </c>
      <c r="E31" s="13" t="s">
        <v>0</v>
      </c>
      <c r="F31" s="13" t="s">
        <v>0</v>
      </c>
      <c r="G31" s="13" t="s">
        <v>0</v>
      </c>
      <c r="H31" s="13" t="s">
        <v>0</v>
      </c>
      <c r="I31" s="13" t="s">
        <v>0</v>
      </c>
      <c r="J31" s="14" t="s">
        <v>0</v>
      </c>
      <c r="K31" s="14" t="s">
        <v>0</v>
      </c>
      <c r="L31" s="14" t="s">
        <v>0</v>
      </c>
      <c r="M31" s="15">
        <f>M32+M33</f>
        <v>0</v>
      </c>
      <c r="N31" s="15">
        <f t="shared" ref="N31:O31" si="8">N32+N33</f>
        <v>13068000</v>
      </c>
      <c r="O31" s="15">
        <f t="shared" si="8"/>
        <v>27225000</v>
      </c>
    </row>
    <row r="32" spans="1:15" s="7" customFormat="1" ht="61.5" customHeight="1" x14ac:dyDescent="0.2">
      <c r="A32" s="16" t="s">
        <v>132</v>
      </c>
      <c r="B32" s="1" t="s">
        <v>23</v>
      </c>
      <c r="C32" s="1" t="s">
        <v>13</v>
      </c>
      <c r="D32" s="1" t="s">
        <v>116</v>
      </c>
      <c r="E32" s="1" t="s">
        <v>89</v>
      </c>
      <c r="F32" s="1" t="s">
        <v>88</v>
      </c>
      <c r="G32" s="1" t="s">
        <v>27</v>
      </c>
      <c r="H32" s="1" t="s">
        <v>115</v>
      </c>
      <c r="I32" s="1" t="s">
        <v>41</v>
      </c>
      <c r="J32" s="2" t="s">
        <v>149</v>
      </c>
      <c r="K32" s="2">
        <v>1300</v>
      </c>
      <c r="L32" s="2" t="s">
        <v>33</v>
      </c>
      <c r="M32" s="17">
        <v>0</v>
      </c>
      <c r="N32" s="17">
        <v>13068000</v>
      </c>
      <c r="O32" s="17">
        <v>0</v>
      </c>
    </row>
    <row r="33" spans="1:15" s="7" customFormat="1" ht="70.5" customHeight="1" x14ac:dyDescent="0.2">
      <c r="A33" s="16" t="s">
        <v>121</v>
      </c>
      <c r="B33" s="1" t="s">
        <v>23</v>
      </c>
      <c r="C33" s="1" t="s">
        <v>13</v>
      </c>
      <c r="D33" s="1" t="s">
        <v>116</v>
      </c>
      <c r="E33" s="1" t="s">
        <v>89</v>
      </c>
      <c r="F33" s="1" t="s">
        <v>88</v>
      </c>
      <c r="G33" s="1" t="s">
        <v>27</v>
      </c>
      <c r="H33" s="1" t="s">
        <v>115</v>
      </c>
      <c r="I33" s="1" t="s">
        <v>41</v>
      </c>
      <c r="J33" s="2" t="s">
        <v>149</v>
      </c>
      <c r="K33" s="2">
        <v>2500</v>
      </c>
      <c r="L33" s="2" t="s">
        <v>150</v>
      </c>
      <c r="M33" s="17">
        <v>0</v>
      </c>
      <c r="N33" s="17">
        <v>0</v>
      </c>
      <c r="O33" s="17">
        <v>27225000</v>
      </c>
    </row>
    <row r="34" spans="1:15" s="7" customFormat="1" ht="31.5" x14ac:dyDescent="0.2">
      <c r="A34" s="12" t="s">
        <v>153</v>
      </c>
      <c r="B34" s="13" t="s">
        <v>0</v>
      </c>
      <c r="C34" s="13" t="s">
        <v>0</v>
      </c>
      <c r="D34" s="13" t="s">
        <v>0</v>
      </c>
      <c r="E34" s="13" t="s">
        <v>0</v>
      </c>
      <c r="F34" s="13" t="s">
        <v>0</v>
      </c>
      <c r="G34" s="13" t="s">
        <v>0</v>
      </c>
      <c r="H34" s="13" t="s">
        <v>0</v>
      </c>
      <c r="I34" s="13" t="s">
        <v>0</v>
      </c>
      <c r="J34" s="14" t="s">
        <v>0</v>
      </c>
      <c r="K34" s="14" t="s">
        <v>0</v>
      </c>
      <c r="L34" s="14" t="s">
        <v>0</v>
      </c>
      <c r="M34" s="15">
        <f>M35+M36</f>
        <v>0</v>
      </c>
      <c r="N34" s="15">
        <f t="shared" ref="N34:O34" si="9">N35+N36</f>
        <v>0</v>
      </c>
      <c r="O34" s="15">
        <f t="shared" si="9"/>
        <v>125730000</v>
      </c>
    </row>
    <row r="35" spans="1:15" s="7" customFormat="1" ht="47.25" x14ac:dyDescent="0.2">
      <c r="A35" s="16" t="s">
        <v>120</v>
      </c>
      <c r="B35" s="1" t="s">
        <v>23</v>
      </c>
      <c r="C35" s="1" t="s">
        <v>13</v>
      </c>
      <c r="D35" s="1" t="s">
        <v>116</v>
      </c>
      <c r="E35" s="1" t="s">
        <v>89</v>
      </c>
      <c r="F35" s="1" t="s">
        <v>88</v>
      </c>
      <c r="G35" s="1" t="s">
        <v>27</v>
      </c>
      <c r="H35" s="1" t="s">
        <v>115</v>
      </c>
      <c r="I35" s="1" t="s">
        <v>41</v>
      </c>
      <c r="J35" s="2" t="s">
        <v>149</v>
      </c>
      <c r="K35" s="2">
        <v>18000</v>
      </c>
      <c r="L35" s="2" t="s">
        <v>150</v>
      </c>
      <c r="M35" s="17">
        <v>0</v>
      </c>
      <c r="N35" s="17">
        <v>0</v>
      </c>
      <c r="O35" s="17">
        <v>99000000</v>
      </c>
    </row>
    <row r="36" spans="1:15" s="7" customFormat="1" ht="47.25" x14ac:dyDescent="0.2">
      <c r="A36" s="16" t="s">
        <v>119</v>
      </c>
      <c r="B36" s="1" t="s">
        <v>23</v>
      </c>
      <c r="C36" s="1" t="s">
        <v>13</v>
      </c>
      <c r="D36" s="1" t="s">
        <v>116</v>
      </c>
      <c r="E36" s="1" t="s">
        <v>89</v>
      </c>
      <c r="F36" s="1" t="s">
        <v>88</v>
      </c>
      <c r="G36" s="1" t="s">
        <v>27</v>
      </c>
      <c r="H36" s="1" t="s">
        <v>115</v>
      </c>
      <c r="I36" s="1" t="s">
        <v>41</v>
      </c>
      <c r="J36" s="2" t="s">
        <v>149</v>
      </c>
      <c r="K36" s="2">
        <v>7500</v>
      </c>
      <c r="L36" s="2" t="s">
        <v>150</v>
      </c>
      <c r="M36" s="17">
        <v>0</v>
      </c>
      <c r="N36" s="17">
        <v>0</v>
      </c>
      <c r="O36" s="17">
        <v>26730000</v>
      </c>
    </row>
    <row r="37" spans="1:15" s="7" customFormat="1" ht="47.25" x14ac:dyDescent="0.2">
      <c r="A37" s="12" t="s">
        <v>154</v>
      </c>
      <c r="B37" s="13" t="s">
        <v>0</v>
      </c>
      <c r="C37" s="13" t="s">
        <v>0</v>
      </c>
      <c r="D37" s="13" t="s">
        <v>0</v>
      </c>
      <c r="E37" s="13" t="s">
        <v>0</v>
      </c>
      <c r="F37" s="13" t="s">
        <v>0</v>
      </c>
      <c r="G37" s="13" t="s">
        <v>0</v>
      </c>
      <c r="H37" s="13" t="s">
        <v>0</v>
      </c>
      <c r="I37" s="13" t="s">
        <v>0</v>
      </c>
      <c r="J37" s="14" t="s">
        <v>0</v>
      </c>
      <c r="K37" s="14" t="s">
        <v>0</v>
      </c>
      <c r="L37" s="14" t="s">
        <v>0</v>
      </c>
      <c r="M37" s="15">
        <f>M38+M39</f>
        <v>0</v>
      </c>
      <c r="N37" s="15">
        <f t="shared" ref="N37:O37" si="10">N38+N39</f>
        <v>32670000</v>
      </c>
      <c r="O37" s="15">
        <f t="shared" si="10"/>
        <v>0</v>
      </c>
    </row>
    <row r="38" spans="1:15" s="7" customFormat="1" ht="47.25" x14ac:dyDescent="0.2">
      <c r="A38" s="16" t="s">
        <v>129</v>
      </c>
      <c r="B38" s="1" t="s">
        <v>23</v>
      </c>
      <c r="C38" s="1" t="s">
        <v>13</v>
      </c>
      <c r="D38" s="1" t="s">
        <v>116</v>
      </c>
      <c r="E38" s="1" t="s">
        <v>89</v>
      </c>
      <c r="F38" s="1" t="s">
        <v>88</v>
      </c>
      <c r="G38" s="1" t="s">
        <v>27</v>
      </c>
      <c r="H38" s="1" t="s">
        <v>115</v>
      </c>
      <c r="I38" s="1" t="s">
        <v>41</v>
      </c>
      <c r="J38" s="2" t="s">
        <v>149</v>
      </c>
      <c r="K38" s="2">
        <v>3000</v>
      </c>
      <c r="L38" s="2" t="s">
        <v>33</v>
      </c>
      <c r="M38" s="17">
        <v>0</v>
      </c>
      <c r="N38" s="17">
        <v>21780000</v>
      </c>
      <c r="O38" s="17">
        <v>0</v>
      </c>
    </row>
    <row r="39" spans="1:15" s="7" customFormat="1" ht="47.25" x14ac:dyDescent="0.2">
      <c r="A39" s="16" t="s">
        <v>128</v>
      </c>
      <c r="B39" s="1" t="s">
        <v>23</v>
      </c>
      <c r="C39" s="1" t="s">
        <v>13</v>
      </c>
      <c r="D39" s="1" t="s">
        <v>116</v>
      </c>
      <c r="E39" s="1" t="s">
        <v>89</v>
      </c>
      <c r="F39" s="1" t="s">
        <v>88</v>
      </c>
      <c r="G39" s="1" t="s">
        <v>27</v>
      </c>
      <c r="H39" s="1" t="s">
        <v>115</v>
      </c>
      <c r="I39" s="1" t="s">
        <v>41</v>
      </c>
      <c r="J39" s="2" t="s">
        <v>149</v>
      </c>
      <c r="K39" s="2">
        <v>730</v>
      </c>
      <c r="L39" s="2" t="s">
        <v>33</v>
      </c>
      <c r="M39" s="17">
        <v>0</v>
      </c>
      <c r="N39" s="17">
        <v>10890000</v>
      </c>
      <c r="O39" s="17">
        <v>0</v>
      </c>
    </row>
    <row r="40" spans="1:15" s="7" customFormat="1" ht="47.25" x14ac:dyDescent="0.2">
      <c r="A40" s="12" t="s">
        <v>155</v>
      </c>
      <c r="B40" s="13" t="s">
        <v>0</v>
      </c>
      <c r="C40" s="13" t="s">
        <v>0</v>
      </c>
      <c r="D40" s="13" t="s">
        <v>0</v>
      </c>
      <c r="E40" s="13" t="s">
        <v>0</v>
      </c>
      <c r="F40" s="13" t="s">
        <v>0</v>
      </c>
      <c r="G40" s="13" t="s">
        <v>0</v>
      </c>
      <c r="H40" s="13" t="s">
        <v>0</v>
      </c>
      <c r="I40" s="13" t="s">
        <v>0</v>
      </c>
      <c r="J40" s="14" t="s">
        <v>0</v>
      </c>
      <c r="K40" s="14" t="s">
        <v>0</v>
      </c>
      <c r="L40" s="14" t="s">
        <v>0</v>
      </c>
      <c r="M40" s="15">
        <f>M41</f>
        <v>16686245.310000001</v>
      </c>
      <c r="N40" s="15">
        <f t="shared" ref="N40:O40" si="11">N41</f>
        <v>0</v>
      </c>
      <c r="O40" s="15">
        <f t="shared" si="11"/>
        <v>0</v>
      </c>
    </row>
    <row r="41" spans="1:15" s="7" customFormat="1" ht="63" x14ac:dyDescent="0.2">
      <c r="A41" s="16" t="s">
        <v>156</v>
      </c>
      <c r="B41" s="1" t="s">
        <v>23</v>
      </c>
      <c r="C41" s="1" t="s">
        <v>13</v>
      </c>
      <c r="D41" s="1" t="s">
        <v>116</v>
      </c>
      <c r="E41" s="1" t="s">
        <v>89</v>
      </c>
      <c r="F41" s="1" t="s">
        <v>88</v>
      </c>
      <c r="G41" s="1" t="s">
        <v>27</v>
      </c>
      <c r="H41" s="1" t="s">
        <v>115</v>
      </c>
      <c r="I41" s="1" t="s">
        <v>41</v>
      </c>
      <c r="J41" s="2" t="s">
        <v>104</v>
      </c>
      <c r="K41" s="2">
        <v>25</v>
      </c>
      <c r="L41" s="2" t="s">
        <v>61</v>
      </c>
      <c r="M41" s="17">
        <v>16686245.310000001</v>
      </c>
      <c r="N41" s="17">
        <v>0</v>
      </c>
      <c r="O41" s="17">
        <v>0</v>
      </c>
    </row>
    <row r="42" spans="1:15" s="7" customFormat="1" ht="31.5" x14ac:dyDescent="0.2">
      <c r="A42" s="12" t="s">
        <v>157</v>
      </c>
      <c r="B42" s="13" t="s">
        <v>0</v>
      </c>
      <c r="C42" s="13" t="s">
        <v>0</v>
      </c>
      <c r="D42" s="13" t="s">
        <v>0</v>
      </c>
      <c r="E42" s="13" t="s">
        <v>0</v>
      </c>
      <c r="F42" s="13" t="s">
        <v>0</v>
      </c>
      <c r="G42" s="13" t="s">
        <v>0</v>
      </c>
      <c r="H42" s="13" t="s">
        <v>0</v>
      </c>
      <c r="I42" s="13" t="s">
        <v>0</v>
      </c>
      <c r="J42" s="14" t="s">
        <v>0</v>
      </c>
      <c r="K42" s="13" t="s">
        <v>0</v>
      </c>
      <c r="L42" s="13" t="s">
        <v>0</v>
      </c>
      <c r="M42" s="15">
        <f>M43+M44+M45+M46+M47</f>
        <v>0</v>
      </c>
      <c r="N42" s="15">
        <f t="shared" ref="N42:O42" si="12">N43+N44+N45+N46+N47</f>
        <v>47750759.100000001</v>
      </c>
      <c r="O42" s="15">
        <f t="shared" si="12"/>
        <v>0</v>
      </c>
    </row>
    <row r="43" spans="1:15" s="7" customFormat="1" ht="63" x14ac:dyDescent="0.2">
      <c r="A43" s="16" t="s">
        <v>160</v>
      </c>
      <c r="B43" s="1" t="s">
        <v>23</v>
      </c>
      <c r="C43" s="1" t="s">
        <v>13</v>
      </c>
      <c r="D43" s="1" t="s">
        <v>116</v>
      </c>
      <c r="E43" s="1" t="s">
        <v>89</v>
      </c>
      <c r="F43" s="1" t="s">
        <v>88</v>
      </c>
      <c r="G43" s="1" t="s">
        <v>27</v>
      </c>
      <c r="H43" s="1" t="s">
        <v>115</v>
      </c>
      <c r="I43" s="1" t="s">
        <v>41</v>
      </c>
      <c r="J43" s="2" t="s">
        <v>104</v>
      </c>
      <c r="K43" s="1">
        <v>50</v>
      </c>
      <c r="L43" s="1" t="s">
        <v>33</v>
      </c>
      <c r="M43" s="17">
        <v>0</v>
      </c>
      <c r="N43" s="17">
        <v>16830000</v>
      </c>
      <c r="O43" s="17">
        <v>0</v>
      </c>
    </row>
    <row r="44" spans="1:15" s="7" customFormat="1" ht="78.75" x14ac:dyDescent="0.2">
      <c r="A44" s="16" t="s">
        <v>161</v>
      </c>
      <c r="B44" s="1" t="s">
        <v>23</v>
      </c>
      <c r="C44" s="1" t="s">
        <v>13</v>
      </c>
      <c r="D44" s="1" t="s">
        <v>116</v>
      </c>
      <c r="E44" s="1" t="s">
        <v>89</v>
      </c>
      <c r="F44" s="1" t="s">
        <v>88</v>
      </c>
      <c r="G44" s="1" t="s">
        <v>27</v>
      </c>
      <c r="H44" s="1" t="s">
        <v>115</v>
      </c>
      <c r="I44" s="1" t="s">
        <v>41</v>
      </c>
      <c r="J44" s="2" t="s">
        <v>149</v>
      </c>
      <c r="K44" s="1">
        <v>2884</v>
      </c>
      <c r="L44" s="1" t="s">
        <v>33</v>
      </c>
      <c r="M44" s="17">
        <v>0</v>
      </c>
      <c r="N44" s="17">
        <v>6930000</v>
      </c>
      <c r="O44" s="17">
        <v>0</v>
      </c>
    </row>
    <row r="45" spans="1:15" s="7" customFormat="1" ht="47.25" x14ac:dyDescent="0.2">
      <c r="A45" s="16" t="s">
        <v>162</v>
      </c>
      <c r="B45" s="1" t="s">
        <v>23</v>
      </c>
      <c r="C45" s="1" t="s">
        <v>13</v>
      </c>
      <c r="D45" s="1" t="s">
        <v>116</v>
      </c>
      <c r="E45" s="1" t="s">
        <v>89</v>
      </c>
      <c r="F45" s="1" t="s">
        <v>88</v>
      </c>
      <c r="G45" s="1" t="s">
        <v>27</v>
      </c>
      <c r="H45" s="1" t="s">
        <v>115</v>
      </c>
      <c r="I45" s="1" t="s">
        <v>41</v>
      </c>
      <c r="J45" s="2" t="s">
        <v>104</v>
      </c>
      <c r="K45" s="1">
        <v>25</v>
      </c>
      <c r="L45" s="1" t="s">
        <v>33</v>
      </c>
      <c r="M45" s="17">
        <v>0</v>
      </c>
      <c r="N45" s="17">
        <v>5940000</v>
      </c>
      <c r="O45" s="17">
        <v>0</v>
      </c>
    </row>
    <row r="46" spans="1:15" s="7" customFormat="1" ht="110.25" x14ac:dyDescent="0.2">
      <c r="A46" s="16" t="s">
        <v>163</v>
      </c>
      <c r="B46" s="1" t="s">
        <v>23</v>
      </c>
      <c r="C46" s="1" t="s">
        <v>13</v>
      </c>
      <c r="D46" s="1" t="s">
        <v>116</v>
      </c>
      <c r="E46" s="1" t="s">
        <v>89</v>
      </c>
      <c r="F46" s="1" t="s">
        <v>88</v>
      </c>
      <c r="G46" s="1" t="s">
        <v>27</v>
      </c>
      <c r="H46" s="1" t="s">
        <v>115</v>
      </c>
      <c r="I46" s="1" t="s">
        <v>41</v>
      </c>
      <c r="J46" s="2" t="s">
        <v>149</v>
      </c>
      <c r="K46" s="1">
        <v>5040</v>
      </c>
      <c r="L46" s="1" t="s">
        <v>33</v>
      </c>
      <c r="M46" s="17">
        <v>0</v>
      </c>
      <c r="N46" s="17">
        <v>12110759.1</v>
      </c>
      <c r="O46" s="17">
        <v>0</v>
      </c>
    </row>
    <row r="47" spans="1:15" s="7" customFormat="1" ht="47.25" x14ac:dyDescent="0.2">
      <c r="A47" s="16" t="s">
        <v>164</v>
      </c>
      <c r="B47" s="1" t="s">
        <v>23</v>
      </c>
      <c r="C47" s="1" t="s">
        <v>13</v>
      </c>
      <c r="D47" s="1" t="s">
        <v>116</v>
      </c>
      <c r="E47" s="1" t="s">
        <v>89</v>
      </c>
      <c r="F47" s="1" t="s">
        <v>88</v>
      </c>
      <c r="G47" s="1" t="s">
        <v>27</v>
      </c>
      <c r="H47" s="1" t="s">
        <v>115</v>
      </c>
      <c r="I47" s="1" t="s">
        <v>41</v>
      </c>
      <c r="J47" s="2" t="s">
        <v>104</v>
      </c>
      <c r="K47" s="1">
        <v>25</v>
      </c>
      <c r="L47" s="1" t="s">
        <v>33</v>
      </c>
      <c r="M47" s="17">
        <v>0</v>
      </c>
      <c r="N47" s="17">
        <v>5940000</v>
      </c>
      <c r="O47" s="17">
        <v>0</v>
      </c>
    </row>
    <row r="48" spans="1:15" s="7" customFormat="1" ht="47.25" x14ac:dyDescent="0.2">
      <c r="A48" s="12" t="s">
        <v>158</v>
      </c>
      <c r="B48" s="13" t="s">
        <v>0</v>
      </c>
      <c r="C48" s="13" t="s">
        <v>0</v>
      </c>
      <c r="D48" s="13" t="s">
        <v>0</v>
      </c>
      <c r="E48" s="13" t="s">
        <v>0</v>
      </c>
      <c r="F48" s="13" t="s">
        <v>0</v>
      </c>
      <c r="G48" s="13" t="s">
        <v>0</v>
      </c>
      <c r="H48" s="13" t="s">
        <v>0</v>
      </c>
      <c r="I48" s="13" t="s">
        <v>0</v>
      </c>
      <c r="J48" s="14" t="s">
        <v>0</v>
      </c>
      <c r="K48" s="13" t="s">
        <v>0</v>
      </c>
      <c r="L48" s="13" t="s">
        <v>0</v>
      </c>
      <c r="M48" s="15">
        <f>M49</f>
        <v>0</v>
      </c>
      <c r="N48" s="15">
        <f t="shared" ref="N48:O48" si="13">N49</f>
        <v>59400000</v>
      </c>
      <c r="O48" s="15">
        <f t="shared" si="13"/>
        <v>0</v>
      </c>
    </row>
    <row r="49" spans="1:15" s="7" customFormat="1" ht="63" x14ac:dyDescent="0.2">
      <c r="A49" s="16" t="s">
        <v>125</v>
      </c>
      <c r="B49" s="1" t="s">
        <v>23</v>
      </c>
      <c r="C49" s="1" t="s">
        <v>13</v>
      </c>
      <c r="D49" s="1" t="s">
        <v>116</v>
      </c>
      <c r="E49" s="1" t="s">
        <v>89</v>
      </c>
      <c r="F49" s="1" t="s">
        <v>88</v>
      </c>
      <c r="G49" s="1" t="s">
        <v>27</v>
      </c>
      <c r="H49" s="1" t="s">
        <v>115</v>
      </c>
      <c r="I49" s="1" t="s">
        <v>41</v>
      </c>
      <c r="J49" s="2" t="s">
        <v>149</v>
      </c>
      <c r="K49" s="1">
        <v>2000</v>
      </c>
      <c r="L49" s="1">
        <v>2027</v>
      </c>
      <c r="M49" s="17">
        <v>0</v>
      </c>
      <c r="N49" s="17">
        <v>59400000</v>
      </c>
      <c r="O49" s="17">
        <v>0</v>
      </c>
    </row>
    <row r="50" spans="1:15" s="9" customFormat="1" ht="31.5" x14ac:dyDescent="0.2">
      <c r="A50" s="12" t="s">
        <v>134</v>
      </c>
      <c r="B50" s="13" t="s">
        <v>23</v>
      </c>
      <c r="C50" s="13" t="s">
        <v>13</v>
      </c>
      <c r="D50" s="13" t="s">
        <v>116</v>
      </c>
      <c r="E50" s="13" t="s">
        <v>89</v>
      </c>
      <c r="F50" s="13" t="s">
        <v>88</v>
      </c>
      <c r="G50" s="13" t="s">
        <v>27</v>
      </c>
      <c r="H50" s="13" t="s">
        <v>173</v>
      </c>
      <c r="I50" s="13" t="s">
        <v>0</v>
      </c>
      <c r="J50" s="14" t="s">
        <v>0</v>
      </c>
      <c r="K50" s="13" t="s">
        <v>0</v>
      </c>
      <c r="L50" s="13" t="s">
        <v>0</v>
      </c>
      <c r="M50" s="15">
        <f>M51</f>
        <v>32418072.68</v>
      </c>
      <c r="N50" s="15">
        <f t="shared" ref="N50:O50" si="14">N51</f>
        <v>0</v>
      </c>
      <c r="O50" s="15">
        <f t="shared" si="14"/>
        <v>0</v>
      </c>
    </row>
    <row r="51" spans="1:15" s="9" customFormat="1" ht="63" x14ac:dyDescent="0.2">
      <c r="A51" s="12" t="s">
        <v>44</v>
      </c>
      <c r="B51" s="13" t="s">
        <v>23</v>
      </c>
      <c r="C51" s="13" t="s">
        <v>13</v>
      </c>
      <c r="D51" s="13" t="s">
        <v>116</v>
      </c>
      <c r="E51" s="13" t="s">
        <v>89</v>
      </c>
      <c r="F51" s="13" t="s">
        <v>88</v>
      </c>
      <c r="G51" s="13" t="s">
        <v>27</v>
      </c>
      <c r="H51" s="13" t="s">
        <v>173</v>
      </c>
      <c r="I51" s="13" t="s">
        <v>41</v>
      </c>
      <c r="J51" s="14" t="s">
        <v>0</v>
      </c>
      <c r="K51" s="13" t="s">
        <v>0</v>
      </c>
      <c r="L51" s="13" t="s">
        <v>0</v>
      </c>
      <c r="M51" s="15">
        <f>M52+M54+M56</f>
        <v>32418072.68</v>
      </c>
      <c r="N51" s="15">
        <f t="shared" ref="N51:O51" si="15">N52+N54+N56</f>
        <v>0</v>
      </c>
      <c r="O51" s="15">
        <f t="shared" si="15"/>
        <v>0</v>
      </c>
    </row>
    <row r="52" spans="1:15" s="9" customFormat="1" ht="15.75" x14ac:dyDescent="0.2">
      <c r="A52" s="12" t="s">
        <v>144</v>
      </c>
      <c r="B52" s="13" t="s">
        <v>0</v>
      </c>
      <c r="C52" s="13" t="s">
        <v>0</v>
      </c>
      <c r="D52" s="13" t="s">
        <v>0</v>
      </c>
      <c r="E52" s="13" t="s">
        <v>0</v>
      </c>
      <c r="F52" s="13" t="s">
        <v>0</v>
      </c>
      <c r="G52" s="13" t="s">
        <v>0</v>
      </c>
      <c r="H52" s="13" t="s">
        <v>0</v>
      </c>
      <c r="I52" s="13" t="s">
        <v>0</v>
      </c>
      <c r="J52" s="14" t="s">
        <v>0</v>
      </c>
      <c r="K52" s="13" t="s">
        <v>0</v>
      </c>
      <c r="L52" s="13" t="s">
        <v>0</v>
      </c>
      <c r="M52" s="15">
        <f>M53</f>
        <v>7533533.4199999999</v>
      </c>
      <c r="N52" s="15">
        <f t="shared" ref="N52:O52" si="16">N53</f>
        <v>0</v>
      </c>
      <c r="O52" s="15">
        <f t="shared" si="16"/>
        <v>0</v>
      </c>
    </row>
    <row r="53" spans="1:15" s="7" customFormat="1" ht="63" x14ac:dyDescent="0.2">
      <c r="A53" s="16" t="s">
        <v>174</v>
      </c>
      <c r="B53" s="1" t="s">
        <v>23</v>
      </c>
      <c r="C53" s="1" t="s">
        <v>13</v>
      </c>
      <c r="D53" s="1" t="s">
        <v>116</v>
      </c>
      <c r="E53" s="1" t="s">
        <v>89</v>
      </c>
      <c r="F53" s="1" t="s">
        <v>88</v>
      </c>
      <c r="G53" s="1" t="s">
        <v>27</v>
      </c>
      <c r="H53" s="1" t="s">
        <v>173</v>
      </c>
      <c r="I53" s="1" t="s">
        <v>41</v>
      </c>
      <c r="J53" s="2" t="s">
        <v>104</v>
      </c>
      <c r="K53" s="1" t="s">
        <v>175</v>
      </c>
      <c r="L53" s="1" t="s">
        <v>61</v>
      </c>
      <c r="M53" s="17">
        <v>7533533.4199999999</v>
      </c>
      <c r="N53" s="17">
        <v>0</v>
      </c>
      <c r="O53" s="17">
        <v>0</v>
      </c>
    </row>
    <row r="54" spans="1:15" s="9" customFormat="1" ht="15.75" x14ac:dyDescent="0.2">
      <c r="A54" s="12" t="s">
        <v>147</v>
      </c>
      <c r="B54" s="13" t="s">
        <v>0</v>
      </c>
      <c r="C54" s="13" t="s">
        <v>0</v>
      </c>
      <c r="D54" s="13" t="s">
        <v>0</v>
      </c>
      <c r="E54" s="13" t="s">
        <v>0</v>
      </c>
      <c r="F54" s="13" t="s">
        <v>0</v>
      </c>
      <c r="G54" s="13" t="s">
        <v>0</v>
      </c>
      <c r="H54" s="13" t="s">
        <v>0</v>
      </c>
      <c r="I54" s="13" t="s">
        <v>0</v>
      </c>
      <c r="J54" s="14" t="s">
        <v>0</v>
      </c>
      <c r="K54" s="13" t="s">
        <v>0</v>
      </c>
      <c r="L54" s="13" t="s">
        <v>0</v>
      </c>
      <c r="M54" s="15">
        <f>M55</f>
        <v>6681746.4000000004</v>
      </c>
      <c r="N54" s="15">
        <f t="shared" ref="N54:O54" si="17">N55</f>
        <v>0</v>
      </c>
      <c r="O54" s="15">
        <f t="shared" si="17"/>
        <v>0</v>
      </c>
    </row>
    <row r="55" spans="1:15" s="7" customFormat="1" ht="31.5" x14ac:dyDescent="0.2">
      <c r="A55" s="16" t="s">
        <v>176</v>
      </c>
      <c r="B55" s="1" t="s">
        <v>23</v>
      </c>
      <c r="C55" s="1" t="s">
        <v>13</v>
      </c>
      <c r="D55" s="1" t="s">
        <v>116</v>
      </c>
      <c r="E55" s="1" t="s">
        <v>89</v>
      </c>
      <c r="F55" s="1" t="s">
        <v>88</v>
      </c>
      <c r="G55" s="1" t="s">
        <v>27</v>
      </c>
      <c r="H55" s="1" t="s">
        <v>173</v>
      </c>
      <c r="I55" s="1" t="s">
        <v>41</v>
      </c>
      <c r="J55" s="2" t="s">
        <v>149</v>
      </c>
      <c r="K55" s="1" t="s">
        <v>177</v>
      </c>
      <c r="L55" s="1" t="s">
        <v>61</v>
      </c>
      <c r="M55" s="17">
        <v>6681746.4000000004</v>
      </c>
      <c r="N55" s="17">
        <v>0</v>
      </c>
      <c r="O55" s="17">
        <v>0</v>
      </c>
    </row>
    <row r="56" spans="1:15" s="9" customFormat="1" ht="31.5" x14ac:dyDescent="0.2">
      <c r="A56" s="12" t="s">
        <v>178</v>
      </c>
      <c r="B56" s="13"/>
      <c r="C56" s="13"/>
      <c r="D56" s="13"/>
      <c r="E56" s="13"/>
      <c r="F56" s="13"/>
      <c r="G56" s="13"/>
      <c r="H56" s="13"/>
      <c r="I56" s="13"/>
      <c r="J56" s="14"/>
      <c r="K56" s="13"/>
      <c r="L56" s="13"/>
      <c r="M56" s="15">
        <f>M57</f>
        <v>18202792.859999999</v>
      </c>
      <c r="N56" s="15">
        <f t="shared" ref="N56:O56" si="18">N57</f>
        <v>0</v>
      </c>
      <c r="O56" s="15">
        <f t="shared" si="18"/>
        <v>0</v>
      </c>
    </row>
    <row r="57" spans="1:15" s="7" customFormat="1" ht="63" x14ac:dyDescent="0.2">
      <c r="A57" s="16" t="s">
        <v>179</v>
      </c>
      <c r="B57" s="1" t="s">
        <v>23</v>
      </c>
      <c r="C57" s="1" t="s">
        <v>13</v>
      </c>
      <c r="D57" s="1" t="s">
        <v>116</v>
      </c>
      <c r="E57" s="1" t="s">
        <v>89</v>
      </c>
      <c r="F57" s="1" t="s">
        <v>88</v>
      </c>
      <c r="G57" s="1" t="s">
        <v>27</v>
      </c>
      <c r="H57" s="1" t="s">
        <v>173</v>
      </c>
      <c r="I57" s="1" t="s">
        <v>41</v>
      </c>
      <c r="J57" s="2" t="s">
        <v>104</v>
      </c>
      <c r="K57" s="1" t="s">
        <v>35</v>
      </c>
      <c r="L57" s="1" t="s">
        <v>61</v>
      </c>
      <c r="M57" s="17">
        <v>18202792.859999999</v>
      </c>
      <c r="N57" s="17">
        <v>0</v>
      </c>
      <c r="O57" s="17">
        <v>0</v>
      </c>
    </row>
    <row r="58" spans="1:15" s="7" customFormat="1" ht="47.25" x14ac:dyDescent="0.2">
      <c r="A58" s="34" t="s">
        <v>103</v>
      </c>
      <c r="B58" s="18" t="s">
        <v>23</v>
      </c>
      <c r="C58" s="18" t="s">
        <v>14</v>
      </c>
      <c r="D58" s="18" t="s">
        <v>27</v>
      </c>
      <c r="E58" s="18" t="s">
        <v>0</v>
      </c>
      <c r="F58" s="18" t="s">
        <v>0</v>
      </c>
      <c r="G58" s="18" t="s">
        <v>0</v>
      </c>
      <c r="H58" s="18" t="s">
        <v>0</v>
      </c>
      <c r="I58" s="18" t="s">
        <v>0</v>
      </c>
      <c r="J58" s="18" t="s">
        <v>0</v>
      </c>
      <c r="K58" s="18" t="s">
        <v>0</v>
      </c>
      <c r="L58" s="18" t="s">
        <v>0</v>
      </c>
      <c r="M58" s="11">
        <f>M59</f>
        <v>444708514.56</v>
      </c>
      <c r="N58" s="11">
        <f t="shared" ref="N58:O60" si="19">N59</f>
        <v>622105350</v>
      </c>
      <c r="O58" s="11">
        <f t="shared" si="19"/>
        <v>1402021180</v>
      </c>
    </row>
    <row r="59" spans="1:15" s="7" customFormat="1" ht="63" x14ac:dyDescent="0.2">
      <c r="A59" s="34" t="s">
        <v>94</v>
      </c>
      <c r="B59" s="18" t="s">
        <v>23</v>
      </c>
      <c r="C59" s="18" t="s">
        <v>14</v>
      </c>
      <c r="D59" s="18" t="s">
        <v>27</v>
      </c>
      <c r="E59" s="18" t="s">
        <v>89</v>
      </c>
      <c r="F59" s="18" t="s">
        <v>0</v>
      </c>
      <c r="G59" s="18" t="s">
        <v>0</v>
      </c>
      <c r="H59" s="18" t="s">
        <v>0</v>
      </c>
      <c r="I59" s="18" t="s">
        <v>0</v>
      </c>
      <c r="J59" s="18" t="s">
        <v>0</v>
      </c>
      <c r="K59" s="18" t="s">
        <v>0</v>
      </c>
      <c r="L59" s="18" t="s">
        <v>0</v>
      </c>
      <c r="M59" s="11">
        <f>M60</f>
        <v>444708514.56</v>
      </c>
      <c r="N59" s="11">
        <f t="shared" si="19"/>
        <v>622105350</v>
      </c>
      <c r="O59" s="11">
        <f t="shared" si="19"/>
        <v>1402021180</v>
      </c>
    </row>
    <row r="60" spans="1:15" s="7" customFormat="1" ht="15.75" x14ac:dyDescent="0.2">
      <c r="A60" s="36" t="s">
        <v>93</v>
      </c>
      <c r="B60" s="18" t="s">
        <v>23</v>
      </c>
      <c r="C60" s="18" t="s">
        <v>14</v>
      </c>
      <c r="D60" s="18" t="s">
        <v>27</v>
      </c>
      <c r="E60" s="18" t="s">
        <v>89</v>
      </c>
      <c r="F60" s="18" t="s">
        <v>88</v>
      </c>
      <c r="G60" s="18" t="s">
        <v>0</v>
      </c>
      <c r="H60" s="18" t="s">
        <v>0</v>
      </c>
      <c r="I60" s="18" t="s">
        <v>0</v>
      </c>
      <c r="J60" s="18" t="s">
        <v>0</v>
      </c>
      <c r="K60" s="18" t="s">
        <v>0</v>
      </c>
      <c r="L60" s="18" t="s">
        <v>0</v>
      </c>
      <c r="M60" s="11">
        <f>M61</f>
        <v>444708514.56</v>
      </c>
      <c r="N60" s="11">
        <f t="shared" si="19"/>
        <v>622105350</v>
      </c>
      <c r="O60" s="11">
        <f t="shared" si="19"/>
        <v>1402021180</v>
      </c>
    </row>
    <row r="61" spans="1:15" s="7" customFormat="1" ht="15.75" x14ac:dyDescent="0.2">
      <c r="A61" s="36" t="s">
        <v>92</v>
      </c>
      <c r="B61" s="18" t="s">
        <v>23</v>
      </c>
      <c r="C61" s="18" t="s">
        <v>14</v>
      </c>
      <c r="D61" s="18" t="s">
        <v>27</v>
      </c>
      <c r="E61" s="18" t="s">
        <v>89</v>
      </c>
      <c r="F61" s="18" t="s">
        <v>88</v>
      </c>
      <c r="G61" s="18" t="s">
        <v>27</v>
      </c>
      <c r="H61" s="18" t="s">
        <v>0</v>
      </c>
      <c r="I61" s="18" t="s">
        <v>0</v>
      </c>
      <c r="J61" s="18" t="s">
        <v>0</v>
      </c>
      <c r="K61" s="18" t="s">
        <v>0</v>
      </c>
      <c r="L61" s="18" t="s">
        <v>0</v>
      </c>
      <c r="M61" s="11">
        <f>M62+M67+M71</f>
        <v>444708514.56</v>
      </c>
      <c r="N61" s="11">
        <f t="shared" ref="N61:O61" si="20">N62+N67+N71</f>
        <v>622105350</v>
      </c>
      <c r="O61" s="11">
        <f t="shared" si="20"/>
        <v>1402021180</v>
      </c>
    </row>
    <row r="62" spans="1:15" s="7" customFormat="1" ht="346.5" x14ac:dyDescent="0.2">
      <c r="A62" s="34" t="s">
        <v>102</v>
      </c>
      <c r="B62" s="18" t="s">
        <v>23</v>
      </c>
      <c r="C62" s="18" t="s">
        <v>14</v>
      </c>
      <c r="D62" s="18" t="s">
        <v>27</v>
      </c>
      <c r="E62" s="18" t="s">
        <v>89</v>
      </c>
      <c r="F62" s="18" t="s">
        <v>88</v>
      </c>
      <c r="G62" s="18" t="s">
        <v>27</v>
      </c>
      <c r="H62" s="18" t="s">
        <v>100</v>
      </c>
      <c r="I62" s="18" t="s">
        <v>0</v>
      </c>
      <c r="J62" s="18" t="s">
        <v>0</v>
      </c>
      <c r="K62" s="18" t="s">
        <v>0</v>
      </c>
      <c r="L62" s="18" t="s">
        <v>0</v>
      </c>
      <c r="M62" s="11">
        <f>M63</f>
        <v>81436475.710000008</v>
      </c>
      <c r="N62" s="11">
        <f t="shared" ref="N62:O63" si="21">N63</f>
        <v>0</v>
      </c>
      <c r="O62" s="11">
        <f t="shared" si="21"/>
        <v>0</v>
      </c>
    </row>
    <row r="63" spans="1:15" s="7" customFormat="1" ht="63" x14ac:dyDescent="0.2">
      <c r="A63" s="34" t="s">
        <v>44</v>
      </c>
      <c r="B63" s="18" t="s">
        <v>23</v>
      </c>
      <c r="C63" s="18" t="s">
        <v>14</v>
      </c>
      <c r="D63" s="18" t="s">
        <v>27</v>
      </c>
      <c r="E63" s="18" t="s">
        <v>89</v>
      </c>
      <c r="F63" s="18" t="s">
        <v>88</v>
      </c>
      <c r="G63" s="18" t="s">
        <v>27</v>
      </c>
      <c r="H63" s="18" t="s">
        <v>100</v>
      </c>
      <c r="I63" s="18" t="s">
        <v>41</v>
      </c>
      <c r="J63" s="18" t="s">
        <v>0</v>
      </c>
      <c r="K63" s="18" t="s">
        <v>0</v>
      </c>
      <c r="L63" s="18" t="s">
        <v>0</v>
      </c>
      <c r="M63" s="11">
        <f>M64</f>
        <v>81436475.710000008</v>
      </c>
      <c r="N63" s="11">
        <f t="shared" si="21"/>
        <v>0</v>
      </c>
      <c r="O63" s="11">
        <f t="shared" si="21"/>
        <v>0</v>
      </c>
    </row>
    <row r="64" spans="1:15" s="7" customFormat="1" ht="15.75" x14ac:dyDescent="0.2">
      <c r="A64" s="34" t="s">
        <v>144</v>
      </c>
      <c r="B64" s="21" t="s">
        <v>0</v>
      </c>
      <c r="C64" s="21" t="s">
        <v>0</v>
      </c>
      <c r="D64" s="21" t="s">
        <v>0</v>
      </c>
      <c r="E64" s="21" t="s">
        <v>0</v>
      </c>
      <c r="F64" s="21" t="s">
        <v>0</v>
      </c>
      <c r="G64" s="21" t="s">
        <v>0</v>
      </c>
      <c r="H64" s="21" t="s">
        <v>0</v>
      </c>
      <c r="I64" s="21" t="s">
        <v>0</v>
      </c>
      <c r="J64" s="21" t="s">
        <v>0</v>
      </c>
      <c r="K64" s="21" t="s">
        <v>0</v>
      </c>
      <c r="L64" s="21" t="s">
        <v>0</v>
      </c>
      <c r="M64" s="11">
        <f>M65+M66</f>
        <v>81436475.710000008</v>
      </c>
      <c r="N64" s="11">
        <f t="shared" ref="N64:O64" si="22">N65+N66</f>
        <v>0</v>
      </c>
      <c r="O64" s="11">
        <f t="shared" si="22"/>
        <v>0</v>
      </c>
    </row>
    <row r="65" spans="1:15" s="7" customFormat="1" ht="31.5" x14ac:dyDescent="0.2">
      <c r="A65" s="38" t="s">
        <v>180</v>
      </c>
      <c r="B65" s="20" t="s">
        <v>23</v>
      </c>
      <c r="C65" s="20" t="s">
        <v>14</v>
      </c>
      <c r="D65" s="20" t="s">
        <v>27</v>
      </c>
      <c r="E65" s="20" t="s">
        <v>89</v>
      </c>
      <c r="F65" s="20" t="s">
        <v>88</v>
      </c>
      <c r="G65" s="20" t="s">
        <v>27</v>
      </c>
      <c r="H65" s="20" t="s">
        <v>100</v>
      </c>
      <c r="I65" s="20" t="s">
        <v>41</v>
      </c>
      <c r="J65" s="8" t="s">
        <v>149</v>
      </c>
      <c r="K65" s="8" t="s">
        <v>181</v>
      </c>
      <c r="L65" s="8" t="s">
        <v>61</v>
      </c>
      <c r="M65" s="22">
        <v>37019977.689999998</v>
      </c>
      <c r="N65" s="22">
        <v>0</v>
      </c>
      <c r="O65" s="22">
        <v>0</v>
      </c>
    </row>
    <row r="66" spans="1:15" s="7" customFormat="1" ht="63" x14ac:dyDescent="0.2">
      <c r="A66" s="38" t="s">
        <v>101</v>
      </c>
      <c r="B66" s="20" t="s">
        <v>23</v>
      </c>
      <c r="C66" s="20" t="s">
        <v>14</v>
      </c>
      <c r="D66" s="20" t="s">
        <v>27</v>
      </c>
      <c r="E66" s="20" t="s">
        <v>89</v>
      </c>
      <c r="F66" s="20" t="s">
        <v>88</v>
      </c>
      <c r="G66" s="20" t="s">
        <v>27</v>
      </c>
      <c r="H66" s="20" t="s">
        <v>100</v>
      </c>
      <c r="I66" s="20" t="s">
        <v>41</v>
      </c>
      <c r="J66" s="21" t="s">
        <v>86</v>
      </c>
      <c r="K66" s="21">
        <v>70</v>
      </c>
      <c r="L66" s="21">
        <v>2026</v>
      </c>
      <c r="M66" s="22">
        <v>44416498.020000003</v>
      </c>
      <c r="N66" s="22">
        <v>0</v>
      </c>
      <c r="O66" s="22">
        <v>0</v>
      </c>
    </row>
    <row r="67" spans="1:15" s="7" customFormat="1" ht="63" x14ac:dyDescent="0.2">
      <c r="A67" s="34" t="s">
        <v>99</v>
      </c>
      <c r="B67" s="18" t="s">
        <v>23</v>
      </c>
      <c r="C67" s="18" t="s">
        <v>14</v>
      </c>
      <c r="D67" s="18" t="s">
        <v>27</v>
      </c>
      <c r="E67" s="18" t="s">
        <v>89</v>
      </c>
      <c r="F67" s="18" t="s">
        <v>88</v>
      </c>
      <c r="G67" s="18" t="s">
        <v>27</v>
      </c>
      <c r="H67" s="18" t="s">
        <v>96</v>
      </c>
      <c r="I67" s="18" t="s">
        <v>0</v>
      </c>
      <c r="J67" s="18" t="s">
        <v>0</v>
      </c>
      <c r="K67" s="18" t="s">
        <v>0</v>
      </c>
      <c r="L67" s="18" t="s">
        <v>0</v>
      </c>
      <c r="M67" s="11">
        <f>M68</f>
        <v>8451598.8499999996</v>
      </c>
      <c r="N67" s="11">
        <f t="shared" ref="N67:O69" si="23">N68</f>
        <v>0</v>
      </c>
      <c r="O67" s="11">
        <f t="shared" si="23"/>
        <v>0</v>
      </c>
    </row>
    <row r="68" spans="1:15" s="7" customFormat="1" ht="63" x14ac:dyDescent="0.2">
      <c r="A68" s="34" t="s">
        <v>44</v>
      </c>
      <c r="B68" s="18" t="s">
        <v>23</v>
      </c>
      <c r="C68" s="18" t="s">
        <v>14</v>
      </c>
      <c r="D68" s="18" t="s">
        <v>27</v>
      </c>
      <c r="E68" s="18" t="s">
        <v>89</v>
      </c>
      <c r="F68" s="18" t="s">
        <v>88</v>
      </c>
      <c r="G68" s="18" t="s">
        <v>27</v>
      </c>
      <c r="H68" s="18" t="s">
        <v>96</v>
      </c>
      <c r="I68" s="18" t="s">
        <v>41</v>
      </c>
      <c r="J68" s="18" t="s">
        <v>0</v>
      </c>
      <c r="K68" s="18" t="s">
        <v>0</v>
      </c>
      <c r="L68" s="18" t="s">
        <v>0</v>
      </c>
      <c r="M68" s="11">
        <f>M69</f>
        <v>8451598.8499999996</v>
      </c>
      <c r="N68" s="11">
        <f t="shared" si="23"/>
        <v>0</v>
      </c>
      <c r="O68" s="11">
        <f t="shared" si="23"/>
        <v>0</v>
      </c>
    </row>
    <row r="69" spans="1:15" s="7" customFormat="1" ht="31.5" x14ac:dyDescent="0.2">
      <c r="A69" s="34" t="s">
        <v>98</v>
      </c>
      <c r="B69" s="21" t="s">
        <v>0</v>
      </c>
      <c r="C69" s="21" t="s">
        <v>0</v>
      </c>
      <c r="D69" s="21" t="s">
        <v>0</v>
      </c>
      <c r="E69" s="21" t="s">
        <v>0</v>
      </c>
      <c r="F69" s="21" t="s">
        <v>0</v>
      </c>
      <c r="G69" s="21" t="s">
        <v>0</v>
      </c>
      <c r="H69" s="21" t="s">
        <v>0</v>
      </c>
      <c r="I69" s="21" t="s">
        <v>0</v>
      </c>
      <c r="J69" s="21" t="s">
        <v>0</v>
      </c>
      <c r="K69" s="21" t="s">
        <v>0</v>
      </c>
      <c r="L69" s="21" t="s">
        <v>0</v>
      </c>
      <c r="M69" s="11">
        <f>M70</f>
        <v>8451598.8499999996</v>
      </c>
      <c r="N69" s="11">
        <f t="shared" si="23"/>
        <v>0</v>
      </c>
      <c r="O69" s="11">
        <f t="shared" si="23"/>
        <v>0</v>
      </c>
    </row>
    <row r="70" spans="1:15" s="7" customFormat="1" ht="63" x14ac:dyDescent="0.2">
      <c r="A70" s="38" t="s">
        <v>97</v>
      </c>
      <c r="B70" s="20" t="s">
        <v>23</v>
      </c>
      <c r="C70" s="20" t="s">
        <v>14</v>
      </c>
      <c r="D70" s="20" t="s">
        <v>27</v>
      </c>
      <c r="E70" s="20" t="s">
        <v>89</v>
      </c>
      <c r="F70" s="20" t="s">
        <v>88</v>
      </c>
      <c r="G70" s="20" t="s">
        <v>27</v>
      </c>
      <c r="H70" s="20" t="s">
        <v>96</v>
      </c>
      <c r="I70" s="20" t="s">
        <v>41</v>
      </c>
      <c r="J70" s="21" t="s">
        <v>149</v>
      </c>
      <c r="K70" s="21">
        <v>3152</v>
      </c>
      <c r="L70" s="21">
        <v>2026</v>
      </c>
      <c r="M70" s="22">
        <v>8451598.8499999996</v>
      </c>
      <c r="N70" s="22">
        <v>0</v>
      </c>
      <c r="O70" s="22">
        <v>0</v>
      </c>
    </row>
    <row r="71" spans="1:15" s="7" customFormat="1" ht="173.25" x14ac:dyDescent="0.2">
      <c r="A71" s="34" t="s">
        <v>107</v>
      </c>
      <c r="B71" s="18" t="s">
        <v>23</v>
      </c>
      <c r="C71" s="18" t="s">
        <v>14</v>
      </c>
      <c r="D71" s="18" t="s">
        <v>27</v>
      </c>
      <c r="E71" s="18" t="s">
        <v>89</v>
      </c>
      <c r="F71" s="18" t="s">
        <v>88</v>
      </c>
      <c r="G71" s="18" t="s">
        <v>27</v>
      </c>
      <c r="H71" s="18" t="s">
        <v>105</v>
      </c>
      <c r="I71" s="18" t="s">
        <v>0</v>
      </c>
      <c r="J71" s="18" t="s">
        <v>0</v>
      </c>
      <c r="K71" s="18" t="s">
        <v>0</v>
      </c>
      <c r="L71" s="18" t="s">
        <v>0</v>
      </c>
      <c r="M71" s="11">
        <f>M72</f>
        <v>354820440</v>
      </c>
      <c r="N71" s="11">
        <f t="shared" ref="N71:O73" si="24">N72</f>
        <v>622105350</v>
      </c>
      <c r="O71" s="11">
        <f t="shared" si="24"/>
        <v>1402021180</v>
      </c>
    </row>
    <row r="72" spans="1:15" s="7" customFormat="1" ht="63" x14ac:dyDescent="0.2">
      <c r="A72" s="34" t="s">
        <v>44</v>
      </c>
      <c r="B72" s="18" t="s">
        <v>23</v>
      </c>
      <c r="C72" s="18" t="s">
        <v>14</v>
      </c>
      <c r="D72" s="18" t="s">
        <v>27</v>
      </c>
      <c r="E72" s="18" t="s">
        <v>89</v>
      </c>
      <c r="F72" s="18" t="s">
        <v>88</v>
      </c>
      <c r="G72" s="18" t="s">
        <v>27</v>
      </c>
      <c r="H72" s="18" t="s">
        <v>105</v>
      </c>
      <c r="I72" s="18" t="s">
        <v>41</v>
      </c>
      <c r="J72" s="18" t="s">
        <v>0</v>
      </c>
      <c r="K72" s="18" t="s">
        <v>0</v>
      </c>
      <c r="L72" s="18" t="s">
        <v>0</v>
      </c>
      <c r="M72" s="11">
        <f>M73</f>
        <v>354820440</v>
      </c>
      <c r="N72" s="11">
        <f t="shared" si="24"/>
        <v>622105350</v>
      </c>
      <c r="O72" s="11">
        <f t="shared" si="24"/>
        <v>1402021180</v>
      </c>
    </row>
    <row r="73" spans="1:15" s="7" customFormat="1" ht="15.75" x14ac:dyDescent="0.2">
      <c r="A73" s="34" t="s">
        <v>144</v>
      </c>
      <c r="B73" s="21" t="s">
        <v>0</v>
      </c>
      <c r="C73" s="21" t="s">
        <v>0</v>
      </c>
      <c r="D73" s="21" t="s">
        <v>0</v>
      </c>
      <c r="E73" s="21" t="s">
        <v>0</v>
      </c>
      <c r="F73" s="21" t="s">
        <v>0</v>
      </c>
      <c r="G73" s="21" t="s">
        <v>0</v>
      </c>
      <c r="H73" s="21" t="s">
        <v>0</v>
      </c>
      <c r="I73" s="21" t="s">
        <v>0</v>
      </c>
      <c r="J73" s="21" t="s">
        <v>0</v>
      </c>
      <c r="K73" s="21" t="s">
        <v>0</v>
      </c>
      <c r="L73" s="21" t="s">
        <v>0</v>
      </c>
      <c r="M73" s="11">
        <f>M74</f>
        <v>354820440</v>
      </c>
      <c r="N73" s="11">
        <f t="shared" si="24"/>
        <v>622105350</v>
      </c>
      <c r="O73" s="11">
        <f t="shared" si="24"/>
        <v>1402021180</v>
      </c>
    </row>
    <row r="74" spans="1:15" s="7" customFormat="1" ht="51" x14ac:dyDescent="0.2">
      <c r="A74" s="38" t="s">
        <v>106</v>
      </c>
      <c r="B74" s="20" t="s">
        <v>23</v>
      </c>
      <c r="C74" s="20" t="s">
        <v>14</v>
      </c>
      <c r="D74" s="20" t="s">
        <v>27</v>
      </c>
      <c r="E74" s="20" t="s">
        <v>89</v>
      </c>
      <c r="F74" s="20" t="s">
        <v>88</v>
      </c>
      <c r="G74" s="20" t="s">
        <v>27</v>
      </c>
      <c r="H74" s="20" t="s">
        <v>105</v>
      </c>
      <c r="I74" s="20" t="s">
        <v>41</v>
      </c>
      <c r="J74" s="21" t="s">
        <v>86</v>
      </c>
      <c r="K74" s="21">
        <v>90</v>
      </c>
      <c r="L74" s="21">
        <v>2028</v>
      </c>
      <c r="M74" s="22">
        <v>354820440</v>
      </c>
      <c r="N74" s="22">
        <v>622105350</v>
      </c>
      <c r="O74" s="22">
        <v>1402021180</v>
      </c>
    </row>
    <row r="75" spans="1:15" s="7" customFormat="1" ht="78.75" x14ac:dyDescent="0.2">
      <c r="A75" s="34" t="s">
        <v>95</v>
      </c>
      <c r="B75" s="18" t="s">
        <v>23</v>
      </c>
      <c r="C75" s="18" t="s">
        <v>14</v>
      </c>
      <c r="D75" s="18" t="s">
        <v>79</v>
      </c>
      <c r="E75" s="18" t="s">
        <v>0</v>
      </c>
      <c r="F75" s="18" t="s">
        <v>0</v>
      </c>
      <c r="G75" s="18" t="s">
        <v>0</v>
      </c>
      <c r="H75" s="18" t="s">
        <v>0</v>
      </c>
      <c r="I75" s="18" t="s">
        <v>0</v>
      </c>
      <c r="J75" s="18" t="s">
        <v>0</v>
      </c>
      <c r="K75" s="18" t="s">
        <v>0</v>
      </c>
      <c r="L75" s="18" t="s">
        <v>0</v>
      </c>
      <c r="M75" s="11">
        <f t="shared" ref="M75:O81" si="25">M76</f>
        <v>165485450</v>
      </c>
      <c r="N75" s="11">
        <f t="shared" si="25"/>
        <v>24305223</v>
      </c>
      <c r="O75" s="11">
        <f t="shared" si="25"/>
        <v>0</v>
      </c>
    </row>
    <row r="76" spans="1:15" s="7" customFormat="1" ht="63" x14ac:dyDescent="0.2">
      <c r="A76" s="34" t="s">
        <v>94</v>
      </c>
      <c r="B76" s="18" t="s">
        <v>23</v>
      </c>
      <c r="C76" s="18" t="s">
        <v>14</v>
      </c>
      <c r="D76" s="18" t="s">
        <v>79</v>
      </c>
      <c r="E76" s="18" t="s">
        <v>89</v>
      </c>
      <c r="F76" s="18" t="s">
        <v>0</v>
      </c>
      <c r="G76" s="18" t="s">
        <v>0</v>
      </c>
      <c r="H76" s="18" t="s">
        <v>0</v>
      </c>
      <c r="I76" s="18" t="s">
        <v>0</v>
      </c>
      <c r="J76" s="18" t="s">
        <v>0</v>
      </c>
      <c r="K76" s="18" t="s">
        <v>0</v>
      </c>
      <c r="L76" s="18" t="s">
        <v>0</v>
      </c>
      <c r="M76" s="11">
        <f t="shared" si="25"/>
        <v>165485450</v>
      </c>
      <c r="N76" s="11">
        <f t="shared" si="25"/>
        <v>24305223</v>
      </c>
      <c r="O76" s="11">
        <f t="shared" si="25"/>
        <v>0</v>
      </c>
    </row>
    <row r="77" spans="1:15" s="7" customFormat="1" ht="15.75" x14ac:dyDescent="0.2">
      <c r="A77" s="36" t="s">
        <v>93</v>
      </c>
      <c r="B77" s="18" t="s">
        <v>23</v>
      </c>
      <c r="C77" s="18" t="s">
        <v>14</v>
      </c>
      <c r="D77" s="18" t="s">
        <v>79</v>
      </c>
      <c r="E77" s="18" t="s">
        <v>89</v>
      </c>
      <c r="F77" s="18" t="s">
        <v>88</v>
      </c>
      <c r="G77" s="18" t="s">
        <v>0</v>
      </c>
      <c r="H77" s="18" t="s">
        <v>0</v>
      </c>
      <c r="I77" s="18" t="s">
        <v>0</v>
      </c>
      <c r="J77" s="18" t="s">
        <v>0</v>
      </c>
      <c r="K77" s="18" t="s">
        <v>0</v>
      </c>
      <c r="L77" s="18" t="s">
        <v>0</v>
      </c>
      <c r="M77" s="11">
        <f t="shared" si="25"/>
        <v>165485450</v>
      </c>
      <c r="N77" s="11">
        <f t="shared" si="25"/>
        <v>24305223</v>
      </c>
      <c r="O77" s="11">
        <f t="shared" si="25"/>
        <v>0</v>
      </c>
    </row>
    <row r="78" spans="1:15" s="7" customFormat="1" ht="15.75" x14ac:dyDescent="0.2">
      <c r="A78" s="36" t="s">
        <v>92</v>
      </c>
      <c r="B78" s="18" t="s">
        <v>23</v>
      </c>
      <c r="C78" s="18" t="s">
        <v>14</v>
      </c>
      <c r="D78" s="18" t="s">
        <v>79</v>
      </c>
      <c r="E78" s="18" t="s">
        <v>89</v>
      </c>
      <c r="F78" s="18" t="s">
        <v>88</v>
      </c>
      <c r="G78" s="18" t="s">
        <v>27</v>
      </c>
      <c r="H78" s="18" t="s">
        <v>0</v>
      </c>
      <c r="I78" s="18" t="s">
        <v>0</v>
      </c>
      <c r="J78" s="18" t="s">
        <v>0</v>
      </c>
      <c r="K78" s="18" t="s">
        <v>0</v>
      </c>
      <c r="L78" s="18" t="s">
        <v>0</v>
      </c>
      <c r="M78" s="11">
        <f t="shared" si="25"/>
        <v>165485450</v>
      </c>
      <c r="N78" s="11">
        <f t="shared" si="25"/>
        <v>24305223</v>
      </c>
      <c r="O78" s="11">
        <f t="shared" si="25"/>
        <v>0</v>
      </c>
    </row>
    <row r="79" spans="1:15" s="7" customFormat="1" ht="63" x14ac:dyDescent="0.2">
      <c r="A79" s="34" t="s">
        <v>91</v>
      </c>
      <c r="B79" s="18" t="s">
        <v>23</v>
      </c>
      <c r="C79" s="18" t="s">
        <v>14</v>
      </c>
      <c r="D79" s="18" t="s">
        <v>79</v>
      </c>
      <c r="E79" s="18" t="s">
        <v>89</v>
      </c>
      <c r="F79" s="18" t="s">
        <v>88</v>
      </c>
      <c r="G79" s="18" t="s">
        <v>27</v>
      </c>
      <c r="H79" s="18" t="s">
        <v>87</v>
      </c>
      <c r="I79" s="18" t="s">
        <v>0</v>
      </c>
      <c r="J79" s="18" t="s">
        <v>0</v>
      </c>
      <c r="K79" s="18" t="s">
        <v>0</v>
      </c>
      <c r="L79" s="18" t="s">
        <v>0</v>
      </c>
      <c r="M79" s="11">
        <f t="shared" si="25"/>
        <v>165485450</v>
      </c>
      <c r="N79" s="11">
        <f t="shared" si="25"/>
        <v>24305223</v>
      </c>
      <c r="O79" s="11">
        <f t="shared" si="25"/>
        <v>0</v>
      </c>
    </row>
    <row r="80" spans="1:15" s="7" customFormat="1" ht="63" x14ac:dyDescent="0.2">
      <c r="A80" s="34" t="s">
        <v>44</v>
      </c>
      <c r="B80" s="18" t="s">
        <v>23</v>
      </c>
      <c r="C80" s="18" t="s">
        <v>14</v>
      </c>
      <c r="D80" s="18" t="s">
        <v>79</v>
      </c>
      <c r="E80" s="18" t="s">
        <v>89</v>
      </c>
      <c r="F80" s="18" t="s">
        <v>88</v>
      </c>
      <c r="G80" s="18" t="s">
        <v>27</v>
      </c>
      <c r="H80" s="18" t="s">
        <v>87</v>
      </c>
      <c r="I80" s="18" t="s">
        <v>41</v>
      </c>
      <c r="J80" s="18" t="s">
        <v>0</v>
      </c>
      <c r="K80" s="18" t="s">
        <v>0</v>
      </c>
      <c r="L80" s="18" t="s">
        <v>0</v>
      </c>
      <c r="M80" s="11">
        <f t="shared" si="25"/>
        <v>165485450</v>
      </c>
      <c r="N80" s="11">
        <f t="shared" si="25"/>
        <v>24305223</v>
      </c>
      <c r="O80" s="11">
        <f t="shared" si="25"/>
        <v>0</v>
      </c>
    </row>
    <row r="81" spans="1:15" s="7" customFormat="1" ht="15.75" x14ac:dyDescent="0.2">
      <c r="A81" s="34" t="s">
        <v>90</v>
      </c>
      <c r="B81" s="21" t="s">
        <v>0</v>
      </c>
      <c r="C81" s="21" t="s">
        <v>0</v>
      </c>
      <c r="D81" s="21" t="s">
        <v>0</v>
      </c>
      <c r="E81" s="21" t="s">
        <v>0</v>
      </c>
      <c r="F81" s="21" t="s">
        <v>0</v>
      </c>
      <c r="G81" s="21" t="s">
        <v>0</v>
      </c>
      <c r="H81" s="21" t="s">
        <v>0</v>
      </c>
      <c r="I81" s="21" t="s">
        <v>0</v>
      </c>
      <c r="J81" s="21" t="s">
        <v>0</v>
      </c>
      <c r="K81" s="21" t="s">
        <v>0</v>
      </c>
      <c r="L81" s="21" t="s">
        <v>0</v>
      </c>
      <c r="M81" s="11">
        <f t="shared" si="25"/>
        <v>165485450</v>
      </c>
      <c r="N81" s="11">
        <f t="shared" si="25"/>
        <v>24305223</v>
      </c>
      <c r="O81" s="11">
        <f t="shared" si="25"/>
        <v>0</v>
      </c>
    </row>
    <row r="82" spans="1:15" s="7" customFormat="1" ht="63" x14ac:dyDescent="0.2">
      <c r="A82" s="38" t="s">
        <v>159</v>
      </c>
      <c r="B82" s="20" t="s">
        <v>23</v>
      </c>
      <c r="C82" s="20" t="s">
        <v>14</v>
      </c>
      <c r="D82" s="20" t="s">
        <v>79</v>
      </c>
      <c r="E82" s="20" t="s">
        <v>89</v>
      </c>
      <c r="F82" s="20" t="s">
        <v>88</v>
      </c>
      <c r="G82" s="20" t="s">
        <v>27</v>
      </c>
      <c r="H82" s="20" t="s">
        <v>87</v>
      </c>
      <c r="I82" s="20" t="s">
        <v>41</v>
      </c>
      <c r="J82" s="21" t="s">
        <v>86</v>
      </c>
      <c r="K82" s="21">
        <v>0.5</v>
      </c>
      <c r="L82" s="8" t="s">
        <v>33</v>
      </c>
      <c r="M82" s="22">
        <v>165485450</v>
      </c>
      <c r="N82" s="22">
        <v>24305223</v>
      </c>
      <c r="O82" s="22">
        <v>0</v>
      </c>
    </row>
    <row r="83" spans="1:15" ht="31.5" x14ac:dyDescent="0.2">
      <c r="A83" s="34" t="s">
        <v>85</v>
      </c>
      <c r="B83" s="18" t="s">
        <v>24</v>
      </c>
      <c r="C83" s="18" t="s">
        <v>0</v>
      </c>
      <c r="D83" s="18" t="s">
        <v>0</v>
      </c>
      <c r="E83" s="18" t="s">
        <v>0</v>
      </c>
      <c r="F83" s="18" t="s">
        <v>0</v>
      </c>
      <c r="G83" s="18" t="s">
        <v>0</v>
      </c>
      <c r="H83" s="19" t="s">
        <v>0</v>
      </c>
      <c r="I83" s="19" t="s">
        <v>0</v>
      </c>
      <c r="J83" s="19" t="s">
        <v>0</v>
      </c>
      <c r="K83" s="18" t="s">
        <v>0</v>
      </c>
      <c r="L83" s="18" t="s">
        <v>0</v>
      </c>
      <c r="M83" s="11">
        <f>M84+M92</f>
        <v>0</v>
      </c>
      <c r="N83" s="11">
        <f t="shared" ref="N83:O83" si="26">N84+N92</f>
        <v>90284040.409999996</v>
      </c>
      <c r="O83" s="11">
        <f t="shared" si="26"/>
        <v>446786373.42999995</v>
      </c>
    </row>
    <row r="84" spans="1:15" ht="47.25" x14ac:dyDescent="0.2">
      <c r="A84" s="34" t="s">
        <v>84</v>
      </c>
      <c r="B84" s="18" t="s">
        <v>24</v>
      </c>
      <c r="C84" s="18" t="s">
        <v>13</v>
      </c>
      <c r="D84" s="18" t="s">
        <v>80</v>
      </c>
      <c r="E84" s="18" t="s">
        <v>0</v>
      </c>
      <c r="F84" s="18" t="s">
        <v>0</v>
      </c>
      <c r="G84" s="18" t="s">
        <v>0</v>
      </c>
      <c r="H84" s="19" t="s">
        <v>0</v>
      </c>
      <c r="I84" s="19" t="s">
        <v>0</v>
      </c>
      <c r="J84" s="19" t="s">
        <v>0</v>
      </c>
      <c r="K84" s="18" t="s">
        <v>0</v>
      </c>
      <c r="L84" s="18" t="s">
        <v>0</v>
      </c>
      <c r="M84" s="11">
        <f t="shared" ref="M84:O90" si="27">M85</f>
        <v>0</v>
      </c>
      <c r="N84" s="11">
        <f t="shared" si="27"/>
        <v>90284040.409999996</v>
      </c>
      <c r="O84" s="11">
        <f t="shared" si="27"/>
        <v>162241212.13</v>
      </c>
    </row>
    <row r="85" spans="1:15" ht="31.5" x14ac:dyDescent="0.2">
      <c r="A85" s="34" t="s">
        <v>139</v>
      </c>
      <c r="B85" s="18" t="s">
        <v>24</v>
      </c>
      <c r="C85" s="18" t="s">
        <v>13</v>
      </c>
      <c r="D85" s="18" t="s">
        <v>80</v>
      </c>
      <c r="E85" s="18" t="s">
        <v>28</v>
      </c>
      <c r="F85" s="18" t="s">
        <v>0</v>
      </c>
      <c r="G85" s="18" t="s">
        <v>0</v>
      </c>
      <c r="H85" s="19" t="s">
        <v>0</v>
      </c>
      <c r="I85" s="19" t="s">
        <v>0</v>
      </c>
      <c r="J85" s="19" t="s">
        <v>0</v>
      </c>
      <c r="K85" s="18" t="s">
        <v>0</v>
      </c>
      <c r="L85" s="18" t="s">
        <v>0</v>
      </c>
      <c r="M85" s="11">
        <f t="shared" si="27"/>
        <v>0</v>
      </c>
      <c r="N85" s="11">
        <f t="shared" si="27"/>
        <v>90284040.409999996</v>
      </c>
      <c r="O85" s="11">
        <f t="shared" si="27"/>
        <v>162241212.13</v>
      </c>
    </row>
    <row r="86" spans="1:15" ht="15.75" x14ac:dyDescent="0.2">
      <c r="A86" s="36" t="s">
        <v>66</v>
      </c>
      <c r="B86" s="18" t="s">
        <v>24</v>
      </c>
      <c r="C86" s="18" t="s">
        <v>13</v>
      </c>
      <c r="D86" s="18" t="s">
        <v>80</v>
      </c>
      <c r="E86" s="18" t="s">
        <v>28</v>
      </c>
      <c r="F86" s="18" t="s">
        <v>57</v>
      </c>
      <c r="G86" s="18" t="s">
        <v>0</v>
      </c>
      <c r="H86" s="18" t="s">
        <v>0</v>
      </c>
      <c r="I86" s="18" t="s">
        <v>0</v>
      </c>
      <c r="J86" s="18" t="s">
        <v>0</v>
      </c>
      <c r="K86" s="18" t="s">
        <v>0</v>
      </c>
      <c r="L86" s="18" t="s">
        <v>0</v>
      </c>
      <c r="M86" s="11">
        <f t="shared" si="27"/>
        <v>0</v>
      </c>
      <c r="N86" s="11">
        <f t="shared" si="27"/>
        <v>90284040.409999996</v>
      </c>
      <c r="O86" s="11">
        <f t="shared" si="27"/>
        <v>162241212.13</v>
      </c>
    </row>
    <row r="87" spans="1:15" ht="15.75" x14ac:dyDescent="0.2">
      <c r="A87" s="36" t="s">
        <v>83</v>
      </c>
      <c r="B87" s="18" t="s">
        <v>24</v>
      </c>
      <c r="C87" s="18" t="s">
        <v>13</v>
      </c>
      <c r="D87" s="18" t="s">
        <v>80</v>
      </c>
      <c r="E87" s="18" t="s">
        <v>28</v>
      </c>
      <c r="F87" s="18" t="s">
        <v>57</v>
      </c>
      <c r="G87" s="18" t="s">
        <v>79</v>
      </c>
      <c r="H87" s="18" t="s">
        <v>0</v>
      </c>
      <c r="I87" s="18" t="s">
        <v>0</v>
      </c>
      <c r="J87" s="18" t="s">
        <v>0</v>
      </c>
      <c r="K87" s="18" t="s">
        <v>0</v>
      </c>
      <c r="L87" s="18" t="s">
        <v>0</v>
      </c>
      <c r="M87" s="11">
        <f t="shared" si="27"/>
        <v>0</v>
      </c>
      <c r="N87" s="11">
        <f t="shared" si="27"/>
        <v>90284040.409999996</v>
      </c>
      <c r="O87" s="11">
        <f t="shared" si="27"/>
        <v>162241212.13</v>
      </c>
    </row>
    <row r="88" spans="1:15" ht="47.25" x14ac:dyDescent="0.2">
      <c r="A88" s="34" t="s">
        <v>82</v>
      </c>
      <c r="B88" s="18" t="s">
        <v>24</v>
      </c>
      <c r="C88" s="18" t="s">
        <v>13</v>
      </c>
      <c r="D88" s="18" t="s">
        <v>80</v>
      </c>
      <c r="E88" s="18" t="s">
        <v>28</v>
      </c>
      <c r="F88" s="18" t="s">
        <v>57</v>
      </c>
      <c r="G88" s="18" t="s">
        <v>79</v>
      </c>
      <c r="H88" s="18" t="s">
        <v>78</v>
      </c>
      <c r="I88" s="19" t="s">
        <v>0</v>
      </c>
      <c r="J88" s="19" t="s">
        <v>0</v>
      </c>
      <c r="K88" s="18" t="s">
        <v>0</v>
      </c>
      <c r="L88" s="18" t="s">
        <v>0</v>
      </c>
      <c r="M88" s="11">
        <f t="shared" si="27"/>
        <v>0</v>
      </c>
      <c r="N88" s="11">
        <f t="shared" si="27"/>
        <v>90284040.409999996</v>
      </c>
      <c r="O88" s="11">
        <f t="shared" si="27"/>
        <v>162241212.13</v>
      </c>
    </row>
    <row r="89" spans="1:15" ht="63" x14ac:dyDescent="0.2">
      <c r="A89" s="34" t="s">
        <v>44</v>
      </c>
      <c r="B89" s="18" t="s">
        <v>24</v>
      </c>
      <c r="C89" s="18" t="s">
        <v>13</v>
      </c>
      <c r="D89" s="18" t="s">
        <v>80</v>
      </c>
      <c r="E89" s="18" t="s">
        <v>28</v>
      </c>
      <c r="F89" s="18" t="s">
        <v>57</v>
      </c>
      <c r="G89" s="18" t="s">
        <v>79</v>
      </c>
      <c r="H89" s="18" t="s">
        <v>78</v>
      </c>
      <c r="I89" s="18" t="s">
        <v>41</v>
      </c>
      <c r="J89" s="18" t="s">
        <v>0</v>
      </c>
      <c r="K89" s="18" t="s">
        <v>0</v>
      </c>
      <c r="L89" s="18" t="s">
        <v>0</v>
      </c>
      <c r="M89" s="11">
        <f t="shared" si="27"/>
        <v>0</v>
      </c>
      <c r="N89" s="11">
        <f t="shared" si="27"/>
        <v>90284040.409999996</v>
      </c>
      <c r="O89" s="11">
        <f t="shared" si="27"/>
        <v>162241212.13</v>
      </c>
    </row>
    <row r="90" spans="1:15" ht="15.75" x14ac:dyDescent="0.2">
      <c r="A90" s="34" t="s">
        <v>144</v>
      </c>
      <c r="B90" s="39" t="s">
        <v>0</v>
      </c>
      <c r="C90" s="39" t="s">
        <v>0</v>
      </c>
      <c r="D90" s="39" t="s">
        <v>0</v>
      </c>
      <c r="E90" s="39" t="s">
        <v>0</v>
      </c>
      <c r="F90" s="39" t="s">
        <v>0</v>
      </c>
      <c r="G90" s="39" t="s">
        <v>0</v>
      </c>
      <c r="H90" s="39" t="s">
        <v>0</v>
      </c>
      <c r="I90" s="39" t="s">
        <v>0</v>
      </c>
      <c r="J90" s="39" t="s">
        <v>0</v>
      </c>
      <c r="K90" s="21" t="s">
        <v>0</v>
      </c>
      <c r="L90" s="21" t="s">
        <v>0</v>
      </c>
      <c r="M90" s="11">
        <f t="shared" si="27"/>
        <v>0</v>
      </c>
      <c r="N90" s="11">
        <f t="shared" si="27"/>
        <v>90284040.409999996</v>
      </c>
      <c r="O90" s="11">
        <f t="shared" si="27"/>
        <v>162241212.13</v>
      </c>
    </row>
    <row r="91" spans="1:15" ht="63" x14ac:dyDescent="0.2">
      <c r="A91" s="38" t="s">
        <v>81</v>
      </c>
      <c r="B91" s="20" t="s">
        <v>24</v>
      </c>
      <c r="C91" s="20" t="s">
        <v>13</v>
      </c>
      <c r="D91" s="20" t="s">
        <v>80</v>
      </c>
      <c r="E91" s="20" t="s">
        <v>28</v>
      </c>
      <c r="F91" s="20" t="s">
        <v>57</v>
      </c>
      <c r="G91" s="20" t="s">
        <v>79</v>
      </c>
      <c r="H91" s="20" t="s">
        <v>78</v>
      </c>
      <c r="I91" s="20" t="s">
        <v>41</v>
      </c>
      <c r="J91" s="21" t="s">
        <v>40</v>
      </c>
      <c r="K91" s="21">
        <v>200</v>
      </c>
      <c r="L91" s="21">
        <v>2028</v>
      </c>
      <c r="M91" s="22">
        <v>0</v>
      </c>
      <c r="N91" s="22">
        <v>90284040.409999996</v>
      </c>
      <c r="O91" s="22">
        <v>162241212.13</v>
      </c>
    </row>
    <row r="92" spans="1:15" ht="31.5" x14ac:dyDescent="0.2">
      <c r="A92" s="34" t="s">
        <v>114</v>
      </c>
      <c r="B92" s="18" t="s">
        <v>24</v>
      </c>
      <c r="C92" s="18" t="s">
        <v>14</v>
      </c>
      <c r="D92" s="18" t="s">
        <v>31</v>
      </c>
      <c r="E92" s="18" t="s">
        <v>0</v>
      </c>
      <c r="F92" s="18" t="s">
        <v>0</v>
      </c>
      <c r="G92" s="18" t="s">
        <v>0</v>
      </c>
      <c r="H92" s="19" t="s">
        <v>0</v>
      </c>
      <c r="I92" s="19" t="s">
        <v>0</v>
      </c>
      <c r="J92" s="19" t="s">
        <v>0</v>
      </c>
      <c r="K92" s="18" t="s">
        <v>0</v>
      </c>
      <c r="L92" s="18" t="s">
        <v>0</v>
      </c>
      <c r="M92" s="11">
        <f>M93</f>
        <v>0</v>
      </c>
      <c r="N92" s="11">
        <f t="shared" ref="N92:O96" si="28">N93</f>
        <v>0</v>
      </c>
      <c r="O92" s="11">
        <f t="shared" si="28"/>
        <v>284545161.29999995</v>
      </c>
    </row>
    <row r="93" spans="1:15" ht="31.5" x14ac:dyDescent="0.2">
      <c r="A93" s="34" t="s">
        <v>139</v>
      </c>
      <c r="B93" s="18" t="s">
        <v>24</v>
      </c>
      <c r="C93" s="18" t="s">
        <v>14</v>
      </c>
      <c r="D93" s="18" t="s">
        <v>31</v>
      </c>
      <c r="E93" s="18" t="s">
        <v>28</v>
      </c>
      <c r="F93" s="18" t="s">
        <v>0</v>
      </c>
      <c r="G93" s="18" t="s">
        <v>0</v>
      </c>
      <c r="H93" s="19" t="s">
        <v>0</v>
      </c>
      <c r="I93" s="19" t="s">
        <v>0</v>
      </c>
      <c r="J93" s="19" t="s">
        <v>0</v>
      </c>
      <c r="K93" s="18" t="s">
        <v>0</v>
      </c>
      <c r="L93" s="18" t="s">
        <v>0</v>
      </c>
      <c r="M93" s="11">
        <f>M94</f>
        <v>0</v>
      </c>
      <c r="N93" s="11">
        <f t="shared" si="28"/>
        <v>0</v>
      </c>
      <c r="O93" s="11">
        <f t="shared" si="28"/>
        <v>284545161.29999995</v>
      </c>
    </row>
    <row r="94" spans="1:15" ht="15.75" x14ac:dyDescent="0.2">
      <c r="A94" s="36" t="s">
        <v>113</v>
      </c>
      <c r="B94" s="18" t="s">
        <v>24</v>
      </c>
      <c r="C94" s="18" t="s">
        <v>14</v>
      </c>
      <c r="D94" s="18" t="s">
        <v>31</v>
      </c>
      <c r="E94" s="18" t="s">
        <v>28</v>
      </c>
      <c r="F94" s="18" t="s">
        <v>110</v>
      </c>
      <c r="G94" s="18" t="s">
        <v>0</v>
      </c>
      <c r="H94" s="18" t="s">
        <v>0</v>
      </c>
      <c r="I94" s="18" t="s">
        <v>0</v>
      </c>
      <c r="J94" s="18" t="s">
        <v>0</v>
      </c>
      <c r="K94" s="18" t="s">
        <v>0</v>
      </c>
      <c r="L94" s="18" t="s">
        <v>0</v>
      </c>
      <c r="M94" s="11">
        <f>M95</f>
        <v>0</v>
      </c>
      <c r="N94" s="11">
        <f t="shared" si="28"/>
        <v>0</v>
      </c>
      <c r="O94" s="11">
        <f t="shared" si="28"/>
        <v>284545161.29999995</v>
      </c>
    </row>
    <row r="95" spans="1:15" ht="15.75" x14ac:dyDescent="0.2">
      <c r="A95" s="36" t="s">
        <v>112</v>
      </c>
      <c r="B95" s="18" t="s">
        <v>24</v>
      </c>
      <c r="C95" s="18" t="s">
        <v>14</v>
      </c>
      <c r="D95" s="18" t="s">
        <v>31</v>
      </c>
      <c r="E95" s="18" t="s">
        <v>28</v>
      </c>
      <c r="F95" s="18" t="s">
        <v>110</v>
      </c>
      <c r="G95" s="18" t="s">
        <v>31</v>
      </c>
      <c r="H95" s="18" t="s">
        <v>0</v>
      </c>
      <c r="I95" s="18" t="s">
        <v>0</v>
      </c>
      <c r="J95" s="18" t="s">
        <v>0</v>
      </c>
      <c r="K95" s="18" t="s">
        <v>0</v>
      </c>
      <c r="L95" s="18" t="s">
        <v>0</v>
      </c>
      <c r="M95" s="11">
        <f>M96</f>
        <v>0</v>
      </c>
      <c r="N95" s="11">
        <f t="shared" si="28"/>
        <v>0</v>
      </c>
      <c r="O95" s="11">
        <f t="shared" si="28"/>
        <v>284545161.29999995</v>
      </c>
    </row>
    <row r="96" spans="1:15" ht="47.25" x14ac:dyDescent="0.2">
      <c r="A96" s="34" t="s">
        <v>111</v>
      </c>
      <c r="B96" s="18" t="s">
        <v>24</v>
      </c>
      <c r="C96" s="18" t="s">
        <v>14</v>
      </c>
      <c r="D96" s="18" t="s">
        <v>31</v>
      </c>
      <c r="E96" s="18" t="s">
        <v>28</v>
      </c>
      <c r="F96" s="18" t="s">
        <v>110</v>
      </c>
      <c r="G96" s="18" t="s">
        <v>31</v>
      </c>
      <c r="H96" s="18" t="s">
        <v>109</v>
      </c>
      <c r="I96" s="19" t="s">
        <v>0</v>
      </c>
      <c r="J96" s="19" t="s">
        <v>0</v>
      </c>
      <c r="K96" s="18" t="s">
        <v>0</v>
      </c>
      <c r="L96" s="18" t="s">
        <v>0</v>
      </c>
      <c r="M96" s="11">
        <f>M97</f>
        <v>0</v>
      </c>
      <c r="N96" s="11">
        <f t="shared" si="28"/>
        <v>0</v>
      </c>
      <c r="O96" s="11">
        <f t="shared" si="28"/>
        <v>284545161.29999995</v>
      </c>
    </row>
    <row r="97" spans="1:15" ht="63" x14ac:dyDescent="0.2">
      <c r="A97" s="34" t="s">
        <v>44</v>
      </c>
      <c r="B97" s="18" t="s">
        <v>24</v>
      </c>
      <c r="C97" s="18" t="s">
        <v>14</v>
      </c>
      <c r="D97" s="18" t="s">
        <v>31</v>
      </c>
      <c r="E97" s="18" t="s">
        <v>28</v>
      </c>
      <c r="F97" s="18" t="s">
        <v>110</v>
      </c>
      <c r="G97" s="18" t="s">
        <v>31</v>
      </c>
      <c r="H97" s="18" t="s">
        <v>109</v>
      </c>
      <c r="I97" s="18" t="s">
        <v>41</v>
      </c>
      <c r="J97" s="18" t="s">
        <v>0</v>
      </c>
      <c r="K97" s="18" t="s">
        <v>0</v>
      </c>
      <c r="L97" s="18" t="s">
        <v>0</v>
      </c>
      <c r="M97" s="11">
        <f>M98+M100+M102</f>
        <v>0</v>
      </c>
      <c r="N97" s="11">
        <f t="shared" ref="N97:O97" si="29">N98+N100+N102</f>
        <v>0</v>
      </c>
      <c r="O97" s="11">
        <f t="shared" si="29"/>
        <v>284545161.29999995</v>
      </c>
    </row>
    <row r="98" spans="1:15" s="6" customFormat="1" ht="15.75" x14ac:dyDescent="0.2">
      <c r="A98" s="12" t="s">
        <v>141</v>
      </c>
      <c r="B98" s="37"/>
      <c r="C98" s="37"/>
      <c r="D98" s="37"/>
      <c r="E98" s="37"/>
      <c r="F98" s="37"/>
      <c r="G98" s="37"/>
      <c r="H98" s="37"/>
      <c r="I98" s="37"/>
      <c r="J98" s="37"/>
      <c r="K98" s="2"/>
      <c r="L98" s="2"/>
      <c r="M98" s="15">
        <f>M99</f>
        <v>0</v>
      </c>
      <c r="N98" s="15">
        <f t="shared" ref="N98:O98" si="30">N99</f>
        <v>0</v>
      </c>
      <c r="O98" s="15">
        <f t="shared" si="30"/>
        <v>94848387.099999994</v>
      </c>
    </row>
    <row r="99" spans="1:15" s="6" customFormat="1" ht="63" x14ac:dyDescent="0.2">
      <c r="A99" s="16" t="s">
        <v>166</v>
      </c>
      <c r="B99" s="1" t="s">
        <v>24</v>
      </c>
      <c r="C99" s="1" t="s">
        <v>14</v>
      </c>
      <c r="D99" s="1" t="s">
        <v>31</v>
      </c>
      <c r="E99" s="1" t="s">
        <v>28</v>
      </c>
      <c r="F99" s="1" t="s">
        <v>110</v>
      </c>
      <c r="G99" s="1" t="s">
        <v>31</v>
      </c>
      <c r="H99" s="1" t="s">
        <v>109</v>
      </c>
      <c r="I99" s="1" t="s">
        <v>41</v>
      </c>
      <c r="J99" s="2" t="s">
        <v>55</v>
      </c>
      <c r="K99" s="2" t="s">
        <v>30</v>
      </c>
      <c r="L99" s="2">
        <v>2028</v>
      </c>
      <c r="M99" s="17">
        <v>0</v>
      </c>
      <c r="N99" s="17">
        <v>0</v>
      </c>
      <c r="O99" s="17">
        <v>94848387.099999994</v>
      </c>
    </row>
    <row r="100" spans="1:15" s="6" customFormat="1" ht="15.75" x14ac:dyDescent="0.2">
      <c r="A100" s="12" t="s">
        <v>142</v>
      </c>
      <c r="B100" s="37"/>
      <c r="C100" s="37"/>
      <c r="D100" s="37"/>
      <c r="E100" s="37"/>
      <c r="F100" s="37"/>
      <c r="G100" s="37"/>
      <c r="H100" s="37"/>
      <c r="I100" s="37"/>
      <c r="J100" s="37"/>
      <c r="K100" s="2"/>
      <c r="L100" s="2"/>
      <c r="M100" s="15">
        <f>M101</f>
        <v>0</v>
      </c>
      <c r="N100" s="15">
        <f t="shared" ref="N100:O100" si="31">N101</f>
        <v>0</v>
      </c>
      <c r="O100" s="15">
        <f t="shared" si="31"/>
        <v>94848387.099999994</v>
      </c>
    </row>
    <row r="101" spans="1:15" s="6" customFormat="1" ht="47.25" x14ac:dyDescent="0.2">
      <c r="A101" s="38" t="s">
        <v>168</v>
      </c>
      <c r="B101" s="20" t="s">
        <v>24</v>
      </c>
      <c r="C101" s="20" t="s">
        <v>14</v>
      </c>
      <c r="D101" s="20" t="s">
        <v>31</v>
      </c>
      <c r="E101" s="20" t="s">
        <v>28</v>
      </c>
      <c r="F101" s="20" t="s">
        <v>110</v>
      </c>
      <c r="G101" s="20" t="s">
        <v>31</v>
      </c>
      <c r="H101" s="20" t="s">
        <v>109</v>
      </c>
      <c r="I101" s="20" t="s">
        <v>41</v>
      </c>
      <c r="J101" s="2" t="s">
        <v>55</v>
      </c>
      <c r="K101" s="2" t="s">
        <v>30</v>
      </c>
      <c r="L101" s="21">
        <v>2028</v>
      </c>
      <c r="M101" s="22">
        <v>0</v>
      </c>
      <c r="N101" s="22">
        <v>0</v>
      </c>
      <c r="O101" s="22">
        <v>94848387.099999994</v>
      </c>
    </row>
    <row r="102" spans="1:15" s="6" customFormat="1" ht="15.75" x14ac:dyDescent="0.2">
      <c r="A102" s="12" t="s">
        <v>143</v>
      </c>
      <c r="B102" s="37"/>
      <c r="C102" s="37"/>
      <c r="D102" s="37"/>
      <c r="E102" s="37"/>
      <c r="F102" s="37"/>
      <c r="G102" s="37"/>
      <c r="H102" s="37"/>
      <c r="I102" s="37"/>
      <c r="J102" s="37"/>
      <c r="K102" s="2"/>
      <c r="L102" s="2"/>
      <c r="M102" s="15">
        <f>M103</f>
        <v>0</v>
      </c>
      <c r="N102" s="15">
        <f t="shared" ref="N102:O102" si="32">N103</f>
        <v>0</v>
      </c>
      <c r="O102" s="15">
        <f t="shared" si="32"/>
        <v>94848387.099999994</v>
      </c>
    </row>
    <row r="103" spans="1:15" ht="63" x14ac:dyDescent="0.2">
      <c r="A103" s="38" t="s">
        <v>167</v>
      </c>
      <c r="B103" s="20" t="s">
        <v>24</v>
      </c>
      <c r="C103" s="20" t="s">
        <v>14</v>
      </c>
      <c r="D103" s="20" t="s">
        <v>31</v>
      </c>
      <c r="E103" s="20" t="s">
        <v>28</v>
      </c>
      <c r="F103" s="20" t="s">
        <v>110</v>
      </c>
      <c r="G103" s="20" t="s">
        <v>31</v>
      </c>
      <c r="H103" s="20" t="s">
        <v>109</v>
      </c>
      <c r="I103" s="20" t="s">
        <v>41</v>
      </c>
      <c r="J103" s="2" t="s">
        <v>55</v>
      </c>
      <c r="K103" s="2" t="s">
        <v>30</v>
      </c>
      <c r="L103" s="21" t="s">
        <v>150</v>
      </c>
      <c r="M103" s="22">
        <v>0</v>
      </c>
      <c r="N103" s="22">
        <v>0</v>
      </c>
      <c r="O103" s="22">
        <v>94848387.099999994</v>
      </c>
    </row>
    <row r="104" spans="1:15" ht="31.5" x14ac:dyDescent="0.2">
      <c r="A104" s="34" t="s">
        <v>77</v>
      </c>
      <c r="B104" s="18" t="s">
        <v>25</v>
      </c>
      <c r="C104" s="18" t="s">
        <v>0</v>
      </c>
      <c r="D104" s="18" t="s">
        <v>0</v>
      </c>
      <c r="E104" s="18" t="s">
        <v>0</v>
      </c>
      <c r="F104" s="18" t="s">
        <v>0</v>
      </c>
      <c r="G104" s="18" t="s">
        <v>0</v>
      </c>
      <c r="H104" s="19" t="s">
        <v>0</v>
      </c>
      <c r="I104" s="19" t="s">
        <v>0</v>
      </c>
      <c r="J104" s="19" t="s">
        <v>0</v>
      </c>
      <c r="K104" s="18" t="s">
        <v>0</v>
      </c>
      <c r="L104" s="18" t="s">
        <v>0</v>
      </c>
      <c r="M104" s="11">
        <f>M105</f>
        <v>617473820.49000001</v>
      </c>
      <c r="N104" s="11">
        <f t="shared" ref="N104:O107" si="33">N105</f>
        <v>0</v>
      </c>
      <c r="O104" s="11">
        <f t="shared" si="33"/>
        <v>0</v>
      </c>
    </row>
    <row r="105" spans="1:15" ht="31.5" x14ac:dyDescent="0.2">
      <c r="A105" s="34" t="s">
        <v>76</v>
      </c>
      <c r="B105" s="18" t="s">
        <v>25</v>
      </c>
      <c r="C105" s="18" t="s">
        <v>14</v>
      </c>
      <c r="D105" s="18" t="s">
        <v>27</v>
      </c>
      <c r="E105" s="18" t="s">
        <v>0</v>
      </c>
      <c r="F105" s="18" t="s">
        <v>0</v>
      </c>
      <c r="G105" s="18" t="s">
        <v>0</v>
      </c>
      <c r="H105" s="19" t="s">
        <v>0</v>
      </c>
      <c r="I105" s="19" t="s">
        <v>0</v>
      </c>
      <c r="J105" s="19" t="s">
        <v>0</v>
      </c>
      <c r="K105" s="18" t="s">
        <v>0</v>
      </c>
      <c r="L105" s="18" t="s">
        <v>0</v>
      </c>
      <c r="M105" s="11">
        <f>M106</f>
        <v>617473820.49000001</v>
      </c>
      <c r="N105" s="11">
        <f t="shared" si="33"/>
        <v>0</v>
      </c>
      <c r="O105" s="11">
        <f t="shared" si="33"/>
        <v>0</v>
      </c>
    </row>
    <row r="106" spans="1:15" ht="31.5" x14ac:dyDescent="0.2">
      <c r="A106" s="10" t="s">
        <v>139</v>
      </c>
      <c r="B106" s="18" t="s">
        <v>25</v>
      </c>
      <c r="C106" s="18" t="s">
        <v>14</v>
      </c>
      <c r="D106" s="18" t="s">
        <v>27</v>
      </c>
      <c r="E106" s="18" t="s">
        <v>28</v>
      </c>
      <c r="F106" s="18" t="s">
        <v>0</v>
      </c>
      <c r="G106" s="18" t="s">
        <v>0</v>
      </c>
      <c r="H106" s="19" t="s">
        <v>0</v>
      </c>
      <c r="I106" s="19" t="s">
        <v>0</v>
      </c>
      <c r="J106" s="19" t="s">
        <v>0</v>
      </c>
      <c r="K106" s="18" t="s">
        <v>0</v>
      </c>
      <c r="L106" s="18" t="s">
        <v>0</v>
      </c>
      <c r="M106" s="11">
        <f>M107</f>
        <v>617473820.49000001</v>
      </c>
      <c r="N106" s="11">
        <f t="shared" si="33"/>
        <v>0</v>
      </c>
      <c r="O106" s="11">
        <f t="shared" si="33"/>
        <v>0</v>
      </c>
    </row>
    <row r="107" spans="1:15" ht="15.75" x14ac:dyDescent="0.2">
      <c r="A107" s="36" t="s">
        <v>66</v>
      </c>
      <c r="B107" s="18" t="s">
        <v>25</v>
      </c>
      <c r="C107" s="18" t="s">
        <v>14</v>
      </c>
      <c r="D107" s="18" t="s">
        <v>27</v>
      </c>
      <c r="E107" s="18" t="s">
        <v>28</v>
      </c>
      <c r="F107" s="18" t="s">
        <v>57</v>
      </c>
      <c r="G107" s="18" t="s">
        <v>0</v>
      </c>
      <c r="H107" s="18" t="s">
        <v>0</v>
      </c>
      <c r="I107" s="18" t="s">
        <v>0</v>
      </c>
      <c r="J107" s="18" t="s">
        <v>0</v>
      </c>
      <c r="K107" s="18" t="s">
        <v>0</v>
      </c>
      <c r="L107" s="18" t="s">
        <v>0</v>
      </c>
      <c r="M107" s="11">
        <f>M108</f>
        <v>617473820.49000001</v>
      </c>
      <c r="N107" s="11">
        <f t="shared" si="33"/>
        <v>0</v>
      </c>
      <c r="O107" s="11">
        <f t="shared" si="33"/>
        <v>0</v>
      </c>
    </row>
    <row r="108" spans="1:15" ht="15.75" x14ac:dyDescent="0.2">
      <c r="A108" s="36" t="s">
        <v>75</v>
      </c>
      <c r="B108" s="18" t="s">
        <v>25</v>
      </c>
      <c r="C108" s="18" t="s">
        <v>14</v>
      </c>
      <c r="D108" s="18" t="s">
        <v>27</v>
      </c>
      <c r="E108" s="18" t="s">
        <v>28</v>
      </c>
      <c r="F108" s="18" t="s">
        <v>57</v>
      </c>
      <c r="G108" s="18" t="s">
        <v>27</v>
      </c>
      <c r="H108" s="18" t="s">
        <v>0</v>
      </c>
      <c r="I108" s="18" t="s">
        <v>0</v>
      </c>
      <c r="J108" s="18" t="s">
        <v>0</v>
      </c>
      <c r="K108" s="18" t="s">
        <v>0</v>
      </c>
      <c r="L108" s="18" t="s">
        <v>0</v>
      </c>
      <c r="M108" s="11">
        <f>M109+M113+M117</f>
        <v>617473820.49000001</v>
      </c>
      <c r="N108" s="11">
        <f t="shared" ref="N108:O108" si="34">N109+N113+N117</f>
        <v>0</v>
      </c>
      <c r="O108" s="11">
        <f t="shared" si="34"/>
        <v>0</v>
      </c>
    </row>
    <row r="109" spans="1:15" s="23" customFormat="1" ht="31.5" x14ac:dyDescent="0.2">
      <c r="A109" s="36" t="s">
        <v>186</v>
      </c>
      <c r="B109" s="18" t="s">
        <v>25</v>
      </c>
      <c r="C109" s="18" t="s">
        <v>14</v>
      </c>
      <c r="D109" s="18" t="s">
        <v>27</v>
      </c>
      <c r="E109" s="18" t="s">
        <v>28</v>
      </c>
      <c r="F109" s="18" t="s">
        <v>57</v>
      </c>
      <c r="G109" s="18" t="s">
        <v>27</v>
      </c>
      <c r="H109" s="18" t="s">
        <v>187</v>
      </c>
      <c r="I109" s="18" t="s">
        <v>0</v>
      </c>
      <c r="J109" s="18"/>
      <c r="K109" s="18"/>
      <c r="L109" s="18"/>
      <c r="M109" s="11">
        <f>M110</f>
        <v>3280467.05</v>
      </c>
      <c r="N109" s="11">
        <f t="shared" ref="N109:O110" si="35">N110</f>
        <v>0</v>
      </c>
      <c r="O109" s="11">
        <f t="shared" si="35"/>
        <v>0</v>
      </c>
    </row>
    <row r="110" spans="1:15" s="23" customFormat="1" ht="63" x14ac:dyDescent="0.2">
      <c r="A110" s="36" t="s">
        <v>44</v>
      </c>
      <c r="B110" s="18" t="s">
        <v>25</v>
      </c>
      <c r="C110" s="18" t="s">
        <v>14</v>
      </c>
      <c r="D110" s="18" t="s">
        <v>27</v>
      </c>
      <c r="E110" s="18" t="s">
        <v>28</v>
      </c>
      <c r="F110" s="18" t="s">
        <v>57</v>
      </c>
      <c r="G110" s="18" t="s">
        <v>27</v>
      </c>
      <c r="H110" s="18" t="s">
        <v>187</v>
      </c>
      <c r="I110" s="18" t="s">
        <v>41</v>
      </c>
      <c r="J110" s="18"/>
      <c r="K110" s="18"/>
      <c r="L110" s="18"/>
      <c r="M110" s="11">
        <f>M111</f>
        <v>3280467.05</v>
      </c>
      <c r="N110" s="11">
        <f t="shared" si="35"/>
        <v>0</v>
      </c>
      <c r="O110" s="11">
        <f t="shared" si="35"/>
        <v>0</v>
      </c>
    </row>
    <row r="111" spans="1:15" s="23" customFormat="1" ht="15.75" x14ac:dyDescent="0.2">
      <c r="A111" s="36" t="s">
        <v>64</v>
      </c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1">
        <f>M112</f>
        <v>3280467.05</v>
      </c>
      <c r="N111" s="11">
        <f t="shared" ref="N111:O111" si="36">N112</f>
        <v>0</v>
      </c>
      <c r="O111" s="11">
        <f t="shared" si="36"/>
        <v>0</v>
      </c>
    </row>
    <row r="112" spans="1:15" s="24" customFormat="1" ht="94.5" x14ac:dyDescent="0.2">
      <c r="A112" s="40" t="s">
        <v>188</v>
      </c>
      <c r="B112" s="20" t="s">
        <v>25</v>
      </c>
      <c r="C112" s="20" t="s">
        <v>14</v>
      </c>
      <c r="D112" s="20" t="s">
        <v>27</v>
      </c>
      <c r="E112" s="20" t="s">
        <v>28</v>
      </c>
      <c r="F112" s="20" t="s">
        <v>57</v>
      </c>
      <c r="G112" s="20" t="s">
        <v>27</v>
      </c>
      <c r="H112" s="20" t="s">
        <v>187</v>
      </c>
      <c r="I112" s="20" t="s">
        <v>41</v>
      </c>
      <c r="J112" s="41" t="s">
        <v>145</v>
      </c>
      <c r="K112" s="20" t="s">
        <v>189</v>
      </c>
      <c r="L112" s="20" t="s">
        <v>61</v>
      </c>
      <c r="M112" s="22">
        <v>3280467.05</v>
      </c>
      <c r="N112" s="22">
        <v>0</v>
      </c>
      <c r="O112" s="22">
        <v>0</v>
      </c>
    </row>
    <row r="113" spans="1:15" ht="173.25" x14ac:dyDescent="0.2">
      <c r="A113" s="34" t="s">
        <v>74</v>
      </c>
      <c r="B113" s="18" t="s">
        <v>25</v>
      </c>
      <c r="C113" s="18" t="s">
        <v>14</v>
      </c>
      <c r="D113" s="18" t="s">
        <v>27</v>
      </c>
      <c r="E113" s="18" t="s">
        <v>28</v>
      </c>
      <c r="F113" s="18" t="s">
        <v>57</v>
      </c>
      <c r="G113" s="18" t="s">
        <v>27</v>
      </c>
      <c r="H113" s="18" t="s">
        <v>73</v>
      </c>
      <c r="I113" s="19" t="s">
        <v>0</v>
      </c>
      <c r="J113" s="19" t="s">
        <v>0</v>
      </c>
      <c r="K113" s="18" t="s">
        <v>0</v>
      </c>
      <c r="L113" s="18" t="s">
        <v>0</v>
      </c>
      <c r="M113" s="11">
        <f>M114</f>
        <v>338525243.82999998</v>
      </c>
      <c r="N113" s="11">
        <f t="shared" ref="N113:O115" si="37">N114</f>
        <v>0</v>
      </c>
      <c r="O113" s="11">
        <f t="shared" si="37"/>
        <v>0</v>
      </c>
    </row>
    <row r="114" spans="1:15" ht="63" x14ac:dyDescent="0.2">
      <c r="A114" s="34" t="s">
        <v>44</v>
      </c>
      <c r="B114" s="18" t="s">
        <v>25</v>
      </c>
      <c r="C114" s="18" t="s">
        <v>14</v>
      </c>
      <c r="D114" s="18" t="s">
        <v>27</v>
      </c>
      <c r="E114" s="18" t="s">
        <v>28</v>
      </c>
      <c r="F114" s="18" t="s">
        <v>57</v>
      </c>
      <c r="G114" s="18" t="s">
        <v>27</v>
      </c>
      <c r="H114" s="18" t="s">
        <v>73</v>
      </c>
      <c r="I114" s="18" t="s">
        <v>41</v>
      </c>
      <c r="J114" s="18" t="s">
        <v>0</v>
      </c>
      <c r="K114" s="18" t="s">
        <v>0</v>
      </c>
      <c r="L114" s="18" t="s">
        <v>0</v>
      </c>
      <c r="M114" s="11">
        <f>M115</f>
        <v>338525243.82999998</v>
      </c>
      <c r="N114" s="11">
        <f t="shared" si="37"/>
        <v>0</v>
      </c>
      <c r="O114" s="11">
        <f t="shared" si="37"/>
        <v>0</v>
      </c>
    </row>
    <row r="115" spans="1:15" ht="15.75" x14ac:dyDescent="0.2">
      <c r="A115" s="10" t="s">
        <v>144</v>
      </c>
      <c r="B115" s="39" t="s">
        <v>0</v>
      </c>
      <c r="C115" s="39" t="s">
        <v>0</v>
      </c>
      <c r="D115" s="39" t="s">
        <v>0</v>
      </c>
      <c r="E115" s="39" t="s">
        <v>0</v>
      </c>
      <c r="F115" s="39" t="s">
        <v>0</v>
      </c>
      <c r="G115" s="39" t="s">
        <v>0</v>
      </c>
      <c r="H115" s="39" t="s">
        <v>0</v>
      </c>
      <c r="I115" s="39" t="s">
        <v>0</v>
      </c>
      <c r="J115" s="39" t="s">
        <v>0</v>
      </c>
      <c r="K115" s="21" t="s">
        <v>0</v>
      </c>
      <c r="L115" s="21" t="s">
        <v>0</v>
      </c>
      <c r="M115" s="11">
        <f>M116</f>
        <v>338525243.82999998</v>
      </c>
      <c r="N115" s="11">
        <f t="shared" si="37"/>
        <v>0</v>
      </c>
      <c r="O115" s="11">
        <f t="shared" si="37"/>
        <v>0</v>
      </c>
    </row>
    <row r="116" spans="1:15" ht="47.25" x14ac:dyDescent="0.2">
      <c r="A116" s="38" t="s">
        <v>71</v>
      </c>
      <c r="B116" s="20" t="s">
        <v>25</v>
      </c>
      <c r="C116" s="20" t="s">
        <v>14</v>
      </c>
      <c r="D116" s="20" t="s">
        <v>27</v>
      </c>
      <c r="E116" s="20" t="s">
        <v>28</v>
      </c>
      <c r="F116" s="20" t="s">
        <v>57</v>
      </c>
      <c r="G116" s="20" t="s">
        <v>27</v>
      </c>
      <c r="H116" s="20" t="s">
        <v>73</v>
      </c>
      <c r="I116" s="20" t="s">
        <v>41</v>
      </c>
      <c r="J116" s="21" t="s">
        <v>69</v>
      </c>
      <c r="K116" s="21">
        <v>1225</v>
      </c>
      <c r="L116" s="21">
        <v>2026</v>
      </c>
      <c r="M116" s="22">
        <v>338525243.82999998</v>
      </c>
      <c r="N116" s="22">
        <v>0</v>
      </c>
      <c r="O116" s="22">
        <v>0</v>
      </c>
    </row>
    <row r="117" spans="1:15" ht="157.5" x14ac:dyDescent="0.2">
      <c r="A117" s="34" t="s">
        <v>72</v>
      </c>
      <c r="B117" s="18" t="s">
        <v>25</v>
      </c>
      <c r="C117" s="18" t="s">
        <v>14</v>
      </c>
      <c r="D117" s="18" t="s">
        <v>27</v>
      </c>
      <c r="E117" s="18" t="s">
        <v>28</v>
      </c>
      <c r="F117" s="18" t="s">
        <v>57</v>
      </c>
      <c r="G117" s="18" t="s">
        <v>27</v>
      </c>
      <c r="H117" s="18" t="s">
        <v>70</v>
      </c>
      <c r="I117" s="19" t="s">
        <v>0</v>
      </c>
      <c r="J117" s="19" t="s">
        <v>0</v>
      </c>
      <c r="K117" s="18" t="s">
        <v>0</v>
      </c>
      <c r="L117" s="18" t="s">
        <v>0</v>
      </c>
      <c r="M117" s="11">
        <f>M118</f>
        <v>275668109.61000001</v>
      </c>
      <c r="N117" s="11">
        <f t="shared" ref="N117:O119" si="38">N118</f>
        <v>0</v>
      </c>
      <c r="O117" s="11">
        <f t="shared" si="38"/>
        <v>0</v>
      </c>
    </row>
    <row r="118" spans="1:15" ht="63" x14ac:dyDescent="0.2">
      <c r="A118" s="34" t="s">
        <v>44</v>
      </c>
      <c r="B118" s="18" t="s">
        <v>25</v>
      </c>
      <c r="C118" s="18" t="s">
        <v>14</v>
      </c>
      <c r="D118" s="18" t="s">
        <v>27</v>
      </c>
      <c r="E118" s="18" t="s">
        <v>28</v>
      </c>
      <c r="F118" s="18" t="s">
        <v>57</v>
      </c>
      <c r="G118" s="18" t="s">
        <v>27</v>
      </c>
      <c r="H118" s="18" t="s">
        <v>70</v>
      </c>
      <c r="I118" s="18" t="s">
        <v>41</v>
      </c>
      <c r="J118" s="18" t="s">
        <v>0</v>
      </c>
      <c r="K118" s="18" t="s">
        <v>0</v>
      </c>
      <c r="L118" s="18" t="s">
        <v>0</v>
      </c>
      <c r="M118" s="11">
        <f>M119</f>
        <v>275668109.61000001</v>
      </c>
      <c r="N118" s="11">
        <f t="shared" si="38"/>
        <v>0</v>
      </c>
      <c r="O118" s="11">
        <f t="shared" si="38"/>
        <v>0</v>
      </c>
    </row>
    <row r="119" spans="1:15" ht="15.75" x14ac:dyDescent="0.2">
      <c r="A119" s="10" t="s">
        <v>144</v>
      </c>
      <c r="B119" s="39" t="s">
        <v>0</v>
      </c>
      <c r="C119" s="39" t="s">
        <v>0</v>
      </c>
      <c r="D119" s="39" t="s">
        <v>0</v>
      </c>
      <c r="E119" s="39" t="s">
        <v>0</v>
      </c>
      <c r="F119" s="39" t="s">
        <v>0</v>
      </c>
      <c r="G119" s="39" t="s">
        <v>0</v>
      </c>
      <c r="H119" s="39" t="s">
        <v>0</v>
      </c>
      <c r="I119" s="39" t="s">
        <v>0</v>
      </c>
      <c r="J119" s="39" t="s">
        <v>0</v>
      </c>
      <c r="K119" s="21" t="s">
        <v>0</v>
      </c>
      <c r="L119" s="21" t="s">
        <v>0</v>
      </c>
      <c r="M119" s="11">
        <f>M120</f>
        <v>275668109.61000001</v>
      </c>
      <c r="N119" s="11">
        <f t="shared" si="38"/>
        <v>0</v>
      </c>
      <c r="O119" s="11">
        <f t="shared" si="38"/>
        <v>0</v>
      </c>
    </row>
    <row r="120" spans="1:15" ht="47.25" x14ac:dyDescent="0.2">
      <c r="A120" s="38" t="s">
        <v>71</v>
      </c>
      <c r="B120" s="20" t="s">
        <v>25</v>
      </c>
      <c r="C120" s="20" t="s">
        <v>14</v>
      </c>
      <c r="D120" s="20" t="s">
        <v>27</v>
      </c>
      <c r="E120" s="20" t="s">
        <v>28</v>
      </c>
      <c r="F120" s="20" t="s">
        <v>57</v>
      </c>
      <c r="G120" s="20" t="s">
        <v>27</v>
      </c>
      <c r="H120" s="20" t="s">
        <v>70</v>
      </c>
      <c r="I120" s="20" t="s">
        <v>41</v>
      </c>
      <c r="J120" s="21" t="s">
        <v>69</v>
      </c>
      <c r="K120" s="21">
        <v>1225</v>
      </c>
      <c r="L120" s="21">
        <v>2026</v>
      </c>
      <c r="M120" s="22">
        <v>275668109.61000001</v>
      </c>
      <c r="N120" s="22">
        <v>0</v>
      </c>
      <c r="O120" s="22">
        <v>0</v>
      </c>
    </row>
    <row r="121" spans="1:15" ht="78.75" x14ac:dyDescent="0.2">
      <c r="A121" s="34" t="s">
        <v>68</v>
      </c>
      <c r="B121" s="18" t="s">
        <v>50</v>
      </c>
      <c r="C121" s="18" t="s">
        <v>0</v>
      </c>
      <c r="D121" s="18" t="s">
        <v>0</v>
      </c>
      <c r="E121" s="18" t="s">
        <v>0</v>
      </c>
      <c r="F121" s="18" t="s">
        <v>0</v>
      </c>
      <c r="G121" s="18" t="s">
        <v>0</v>
      </c>
      <c r="H121" s="19" t="s">
        <v>0</v>
      </c>
      <c r="I121" s="19" t="s">
        <v>0</v>
      </c>
      <c r="J121" s="19" t="s">
        <v>0</v>
      </c>
      <c r="K121" s="18" t="s">
        <v>0</v>
      </c>
      <c r="L121" s="18" t="s">
        <v>0</v>
      </c>
      <c r="M121" s="11">
        <f>M122+M139</f>
        <v>1296014242.4300001</v>
      </c>
      <c r="N121" s="11">
        <f t="shared" ref="N121:O121" si="39">N122+N139</f>
        <v>1021061616.1600001</v>
      </c>
      <c r="O121" s="11">
        <f t="shared" si="39"/>
        <v>1244869595.96</v>
      </c>
    </row>
    <row r="122" spans="1:15" ht="31.5" x14ac:dyDescent="0.2">
      <c r="A122" s="34" t="s">
        <v>67</v>
      </c>
      <c r="B122" s="18" t="s">
        <v>50</v>
      </c>
      <c r="C122" s="18" t="s">
        <v>13</v>
      </c>
      <c r="D122" s="18" t="s">
        <v>58</v>
      </c>
      <c r="E122" s="18" t="s">
        <v>0</v>
      </c>
      <c r="F122" s="18" t="s">
        <v>0</v>
      </c>
      <c r="G122" s="18" t="s">
        <v>0</v>
      </c>
      <c r="H122" s="19" t="s">
        <v>0</v>
      </c>
      <c r="I122" s="19" t="s">
        <v>0</v>
      </c>
      <c r="J122" s="19" t="s">
        <v>0</v>
      </c>
      <c r="K122" s="18" t="s">
        <v>0</v>
      </c>
      <c r="L122" s="18" t="s">
        <v>0</v>
      </c>
      <c r="M122" s="11">
        <f>M123</f>
        <v>285913232.33000004</v>
      </c>
      <c r="N122" s="11">
        <f t="shared" ref="N122:O124" si="40">N123</f>
        <v>333240404.04000002</v>
      </c>
      <c r="O122" s="11">
        <f t="shared" si="40"/>
        <v>739819090.90999997</v>
      </c>
    </row>
    <row r="123" spans="1:15" ht="31.5" x14ac:dyDescent="0.2">
      <c r="A123" s="10" t="s">
        <v>139</v>
      </c>
      <c r="B123" s="18" t="s">
        <v>50</v>
      </c>
      <c r="C123" s="18" t="s">
        <v>13</v>
      </c>
      <c r="D123" s="18" t="s">
        <v>58</v>
      </c>
      <c r="E123" s="18" t="s">
        <v>28</v>
      </c>
      <c r="F123" s="18" t="s">
        <v>0</v>
      </c>
      <c r="G123" s="18" t="s">
        <v>0</v>
      </c>
      <c r="H123" s="19" t="s">
        <v>0</v>
      </c>
      <c r="I123" s="19" t="s">
        <v>0</v>
      </c>
      <c r="J123" s="19" t="s">
        <v>0</v>
      </c>
      <c r="K123" s="18" t="s">
        <v>0</v>
      </c>
      <c r="L123" s="18" t="s">
        <v>0</v>
      </c>
      <c r="M123" s="11">
        <f>M124</f>
        <v>285913232.33000004</v>
      </c>
      <c r="N123" s="11">
        <f t="shared" si="40"/>
        <v>333240404.04000002</v>
      </c>
      <c r="O123" s="11">
        <f t="shared" si="40"/>
        <v>739819090.90999997</v>
      </c>
    </row>
    <row r="124" spans="1:15" ht="15.75" x14ac:dyDescent="0.2">
      <c r="A124" s="36" t="s">
        <v>66</v>
      </c>
      <c r="B124" s="18" t="s">
        <v>50</v>
      </c>
      <c r="C124" s="18" t="s">
        <v>13</v>
      </c>
      <c r="D124" s="18" t="s">
        <v>58</v>
      </c>
      <c r="E124" s="18" t="s">
        <v>28</v>
      </c>
      <c r="F124" s="18" t="s">
        <v>57</v>
      </c>
      <c r="G124" s="18" t="s">
        <v>0</v>
      </c>
      <c r="H124" s="18" t="s">
        <v>0</v>
      </c>
      <c r="I124" s="18" t="s">
        <v>0</v>
      </c>
      <c r="J124" s="18" t="s">
        <v>0</v>
      </c>
      <c r="K124" s="18" t="s">
        <v>0</v>
      </c>
      <c r="L124" s="18" t="s">
        <v>0</v>
      </c>
      <c r="M124" s="11">
        <f>M125</f>
        <v>285913232.33000004</v>
      </c>
      <c r="N124" s="11">
        <f t="shared" si="40"/>
        <v>333240404.04000002</v>
      </c>
      <c r="O124" s="11">
        <f t="shared" si="40"/>
        <v>739819090.90999997</v>
      </c>
    </row>
    <row r="125" spans="1:15" ht="15.75" x14ac:dyDescent="0.2">
      <c r="A125" s="36" t="s">
        <v>65</v>
      </c>
      <c r="B125" s="18" t="s">
        <v>50</v>
      </c>
      <c r="C125" s="18" t="s">
        <v>13</v>
      </c>
      <c r="D125" s="18" t="s">
        <v>58</v>
      </c>
      <c r="E125" s="18" t="s">
        <v>28</v>
      </c>
      <c r="F125" s="18" t="s">
        <v>57</v>
      </c>
      <c r="G125" s="18" t="s">
        <v>31</v>
      </c>
      <c r="H125" s="18" t="s">
        <v>0</v>
      </c>
      <c r="I125" s="18" t="s">
        <v>0</v>
      </c>
      <c r="J125" s="18" t="s">
        <v>0</v>
      </c>
      <c r="K125" s="18" t="s">
        <v>0</v>
      </c>
      <c r="L125" s="18" t="s">
        <v>0</v>
      </c>
      <c r="M125" s="11">
        <f>M126+M133</f>
        <v>285913232.33000004</v>
      </c>
      <c r="N125" s="11">
        <f t="shared" ref="N125:O125" si="41">N126+N133</f>
        <v>333240404.04000002</v>
      </c>
      <c r="O125" s="11">
        <f t="shared" si="41"/>
        <v>739819090.90999997</v>
      </c>
    </row>
    <row r="126" spans="1:15" ht="31.5" x14ac:dyDescent="0.2">
      <c r="A126" s="34" t="s">
        <v>60</v>
      </c>
      <c r="B126" s="18" t="s">
        <v>50</v>
      </c>
      <c r="C126" s="18" t="s">
        <v>13</v>
      </c>
      <c r="D126" s="18" t="s">
        <v>58</v>
      </c>
      <c r="E126" s="18" t="s">
        <v>28</v>
      </c>
      <c r="F126" s="18" t="s">
        <v>57</v>
      </c>
      <c r="G126" s="18" t="s">
        <v>31</v>
      </c>
      <c r="H126" s="18" t="s">
        <v>62</v>
      </c>
      <c r="I126" s="19" t="s">
        <v>0</v>
      </c>
      <c r="J126" s="19" t="s">
        <v>0</v>
      </c>
      <c r="K126" s="18" t="s">
        <v>0</v>
      </c>
      <c r="L126" s="18" t="s">
        <v>0</v>
      </c>
      <c r="M126" s="11">
        <f>M127</f>
        <v>235739393.95000002</v>
      </c>
      <c r="N126" s="11">
        <f t="shared" ref="N126:O126" si="42">N127</f>
        <v>333240404.04000002</v>
      </c>
      <c r="O126" s="11">
        <f t="shared" si="42"/>
        <v>739819090.90999997</v>
      </c>
    </row>
    <row r="127" spans="1:15" ht="63" x14ac:dyDescent="0.2">
      <c r="A127" s="34" t="s">
        <v>44</v>
      </c>
      <c r="B127" s="18" t="s">
        <v>50</v>
      </c>
      <c r="C127" s="18" t="s">
        <v>13</v>
      </c>
      <c r="D127" s="18" t="s">
        <v>58</v>
      </c>
      <c r="E127" s="18" t="s">
        <v>28</v>
      </c>
      <c r="F127" s="18" t="s">
        <v>57</v>
      </c>
      <c r="G127" s="18" t="s">
        <v>31</v>
      </c>
      <c r="H127" s="18" t="s">
        <v>62</v>
      </c>
      <c r="I127" s="18" t="s">
        <v>41</v>
      </c>
      <c r="J127" s="18" t="s">
        <v>0</v>
      </c>
      <c r="K127" s="18" t="s">
        <v>0</v>
      </c>
      <c r="L127" s="18" t="s">
        <v>0</v>
      </c>
      <c r="M127" s="11">
        <f>M128+M131</f>
        <v>235739393.95000002</v>
      </c>
      <c r="N127" s="11">
        <f t="shared" ref="N127:O127" si="43">N128+N131</f>
        <v>333240404.04000002</v>
      </c>
      <c r="O127" s="11">
        <f t="shared" si="43"/>
        <v>739819090.90999997</v>
      </c>
    </row>
    <row r="128" spans="1:15" ht="15.75" x14ac:dyDescent="0.2">
      <c r="A128" s="10" t="s">
        <v>144</v>
      </c>
      <c r="B128" s="39" t="s">
        <v>0</v>
      </c>
      <c r="C128" s="39" t="s">
        <v>0</v>
      </c>
      <c r="D128" s="39" t="s">
        <v>0</v>
      </c>
      <c r="E128" s="39" t="s">
        <v>0</v>
      </c>
      <c r="F128" s="39" t="s">
        <v>0</v>
      </c>
      <c r="G128" s="39" t="s">
        <v>0</v>
      </c>
      <c r="H128" s="39" t="s">
        <v>0</v>
      </c>
      <c r="I128" s="39" t="s">
        <v>0</v>
      </c>
      <c r="J128" s="39" t="s">
        <v>0</v>
      </c>
      <c r="K128" s="21" t="s">
        <v>0</v>
      </c>
      <c r="L128" s="21" t="s">
        <v>0</v>
      </c>
      <c r="M128" s="11">
        <f>M129+M130</f>
        <v>198705757.58000001</v>
      </c>
      <c r="N128" s="11">
        <f t="shared" ref="N128:O128" si="44">N129+N130</f>
        <v>333240404.04000002</v>
      </c>
      <c r="O128" s="11">
        <f t="shared" si="44"/>
        <v>739819090.90999997</v>
      </c>
    </row>
    <row r="129" spans="1:15" ht="33" customHeight="1" x14ac:dyDescent="0.2">
      <c r="A129" s="38" t="s">
        <v>59</v>
      </c>
      <c r="B129" s="20" t="s">
        <v>50</v>
      </c>
      <c r="C129" s="20" t="s">
        <v>13</v>
      </c>
      <c r="D129" s="20" t="s">
        <v>58</v>
      </c>
      <c r="E129" s="20" t="s">
        <v>28</v>
      </c>
      <c r="F129" s="20" t="s">
        <v>57</v>
      </c>
      <c r="G129" s="20" t="s">
        <v>31</v>
      </c>
      <c r="H129" s="20" t="s">
        <v>62</v>
      </c>
      <c r="I129" s="20" t="s">
        <v>41</v>
      </c>
      <c r="J129" s="21" t="s">
        <v>55</v>
      </c>
      <c r="K129" s="21">
        <v>340</v>
      </c>
      <c r="L129" s="21" t="s">
        <v>33</v>
      </c>
      <c r="M129" s="22">
        <v>198705757.58000001</v>
      </c>
      <c r="N129" s="22">
        <v>333240404.04000002</v>
      </c>
      <c r="O129" s="22">
        <v>0</v>
      </c>
    </row>
    <row r="130" spans="1:15" ht="33" customHeight="1" x14ac:dyDescent="0.2">
      <c r="A130" s="38" t="s">
        <v>148</v>
      </c>
      <c r="B130" s="20" t="s">
        <v>50</v>
      </c>
      <c r="C130" s="20" t="s">
        <v>13</v>
      </c>
      <c r="D130" s="20" t="s">
        <v>58</v>
      </c>
      <c r="E130" s="20" t="s">
        <v>28</v>
      </c>
      <c r="F130" s="20" t="s">
        <v>57</v>
      </c>
      <c r="G130" s="20" t="s">
        <v>31</v>
      </c>
      <c r="H130" s="20" t="s">
        <v>62</v>
      </c>
      <c r="I130" s="20" t="s">
        <v>41</v>
      </c>
      <c r="J130" s="21" t="s">
        <v>55</v>
      </c>
      <c r="K130" s="21">
        <v>270</v>
      </c>
      <c r="L130" s="8" t="s">
        <v>32</v>
      </c>
      <c r="M130" s="22">
        <v>0</v>
      </c>
      <c r="N130" s="22">
        <v>0</v>
      </c>
      <c r="O130" s="22">
        <v>739819090.90999997</v>
      </c>
    </row>
    <row r="131" spans="1:15" ht="15.75" x14ac:dyDescent="0.2">
      <c r="A131" s="34" t="s">
        <v>64</v>
      </c>
      <c r="B131" s="39" t="s">
        <v>0</v>
      </c>
      <c r="C131" s="39" t="s">
        <v>0</v>
      </c>
      <c r="D131" s="39" t="s">
        <v>0</v>
      </c>
      <c r="E131" s="39" t="s">
        <v>0</v>
      </c>
      <c r="F131" s="39" t="s">
        <v>0</v>
      </c>
      <c r="G131" s="39" t="s">
        <v>0</v>
      </c>
      <c r="H131" s="39" t="s">
        <v>0</v>
      </c>
      <c r="I131" s="39" t="s">
        <v>0</v>
      </c>
      <c r="J131" s="39" t="s">
        <v>0</v>
      </c>
      <c r="K131" s="21" t="s">
        <v>0</v>
      </c>
      <c r="L131" s="21" t="s">
        <v>0</v>
      </c>
      <c r="M131" s="11">
        <f>M132</f>
        <v>37033636.369999997</v>
      </c>
      <c r="N131" s="11">
        <f t="shared" ref="N131:O131" si="45">N132</f>
        <v>0</v>
      </c>
      <c r="O131" s="11">
        <f t="shared" si="45"/>
        <v>0</v>
      </c>
    </row>
    <row r="132" spans="1:15" ht="47.25" x14ac:dyDescent="0.2">
      <c r="A132" s="38" t="s">
        <v>63</v>
      </c>
      <c r="B132" s="20" t="s">
        <v>50</v>
      </c>
      <c r="C132" s="20" t="s">
        <v>13</v>
      </c>
      <c r="D132" s="20" t="s">
        <v>58</v>
      </c>
      <c r="E132" s="20" t="s">
        <v>28</v>
      </c>
      <c r="F132" s="20" t="s">
        <v>57</v>
      </c>
      <c r="G132" s="20" t="s">
        <v>31</v>
      </c>
      <c r="H132" s="20" t="s">
        <v>62</v>
      </c>
      <c r="I132" s="20" t="s">
        <v>41</v>
      </c>
      <c r="J132" s="21" t="s">
        <v>55</v>
      </c>
      <c r="K132" s="21">
        <v>60</v>
      </c>
      <c r="L132" s="21" t="s">
        <v>61</v>
      </c>
      <c r="M132" s="22">
        <v>37033636.369999997</v>
      </c>
      <c r="N132" s="22">
        <v>0</v>
      </c>
      <c r="O132" s="22">
        <v>0</v>
      </c>
    </row>
    <row r="133" spans="1:15" ht="31.5" x14ac:dyDescent="0.2">
      <c r="A133" s="34" t="s">
        <v>60</v>
      </c>
      <c r="B133" s="18" t="s">
        <v>50</v>
      </c>
      <c r="C133" s="18" t="s">
        <v>13</v>
      </c>
      <c r="D133" s="18" t="s">
        <v>58</v>
      </c>
      <c r="E133" s="18" t="s">
        <v>28</v>
      </c>
      <c r="F133" s="18" t="s">
        <v>57</v>
      </c>
      <c r="G133" s="18" t="s">
        <v>31</v>
      </c>
      <c r="H133" s="18" t="s">
        <v>56</v>
      </c>
      <c r="I133" s="19" t="s">
        <v>0</v>
      </c>
      <c r="J133" s="19" t="s">
        <v>0</v>
      </c>
      <c r="K133" s="18" t="s">
        <v>0</v>
      </c>
      <c r="L133" s="18" t="s">
        <v>0</v>
      </c>
      <c r="M133" s="11">
        <f>M134</f>
        <v>50173838.380000003</v>
      </c>
      <c r="N133" s="11">
        <f t="shared" ref="N133:O135" si="46">N134</f>
        <v>0</v>
      </c>
      <c r="O133" s="11">
        <f t="shared" si="46"/>
        <v>0</v>
      </c>
    </row>
    <row r="134" spans="1:15" ht="63" x14ac:dyDescent="0.2">
      <c r="A134" s="34" t="s">
        <v>44</v>
      </c>
      <c r="B134" s="18" t="s">
        <v>50</v>
      </c>
      <c r="C134" s="18" t="s">
        <v>13</v>
      </c>
      <c r="D134" s="18" t="s">
        <v>58</v>
      </c>
      <c r="E134" s="18" t="s">
        <v>28</v>
      </c>
      <c r="F134" s="18" t="s">
        <v>57</v>
      </c>
      <c r="G134" s="18" t="s">
        <v>31</v>
      </c>
      <c r="H134" s="18" t="s">
        <v>56</v>
      </c>
      <c r="I134" s="18" t="s">
        <v>41</v>
      </c>
      <c r="J134" s="18" t="s">
        <v>0</v>
      </c>
      <c r="K134" s="18" t="s">
        <v>0</v>
      </c>
      <c r="L134" s="18" t="s">
        <v>0</v>
      </c>
      <c r="M134" s="11">
        <f>M135+M137</f>
        <v>50173838.380000003</v>
      </c>
      <c r="N134" s="11">
        <f t="shared" ref="N134:O134" si="47">N135+N137</f>
        <v>0</v>
      </c>
      <c r="O134" s="11">
        <f t="shared" si="47"/>
        <v>0</v>
      </c>
    </row>
    <row r="135" spans="1:15" ht="15.75" x14ac:dyDescent="0.2">
      <c r="A135" s="10" t="s">
        <v>144</v>
      </c>
      <c r="B135" s="39" t="s">
        <v>0</v>
      </c>
      <c r="C135" s="39" t="s">
        <v>0</v>
      </c>
      <c r="D135" s="39" t="s">
        <v>0</v>
      </c>
      <c r="E135" s="39" t="s">
        <v>0</v>
      </c>
      <c r="F135" s="39" t="s">
        <v>0</v>
      </c>
      <c r="G135" s="39" t="s">
        <v>0</v>
      </c>
      <c r="H135" s="39" t="s">
        <v>0</v>
      </c>
      <c r="I135" s="39" t="s">
        <v>0</v>
      </c>
      <c r="J135" s="39" t="s">
        <v>0</v>
      </c>
      <c r="K135" s="21" t="s">
        <v>0</v>
      </c>
      <c r="L135" s="21" t="s">
        <v>0</v>
      </c>
      <c r="M135" s="11">
        <f>M136</f>
        <v>37593710.510000005</v>
      </c>
      <c r="N135" s="11">
        <f t="shared" si="46"/>
        <v>0</v>
      </c>
      <c r="O135" s="11">
        <f t="shared" si="46"/>
        <v>0</v>
      </c>
    </row>
    <row r="136" spans="1:15" ht="34.5" customHeight="1" x14ac:dyDescent="0.2">
      <c r="A136" s="38" t="s">
        <v>59</v>
      </c>
      <c r="B136" s="20" t="s">
        <v>50</v>
      </c>
      <c r="C136" s="20" t="s">
        <v>13</v>
      </c>
      <c r="D136" s="20" t="s">
        <v>58</v>
      </c>
      <c r="E136" s="20" t="s">
        <v>28</v>
      </c>
      <c r="F136" s="20" t="s">
        <v>57</v>
      </c>
      <c r="G136" s="20" t="s">
        <v>31</v>
      </c>
      <c r="H136" s="20" t="s">
        <v>56</v>
      </c>
      <c r="I136" s="20" t="s">
        <v>41</v>
      </c>
      <c r="J136" s="21" t="s">
        <v>55</v>
      </c>
      <c r="K136" s="21">
        <v>340</v>
      </c>
      <c r="L136" s="21" t="s">
        <v>33</v>
      </c>
      <c r="M136" s="22">
        <v>37593710.510000005</v>
      </c>
      <c r="N136" s="22">
        <v>0</v>
      </c>
      <c r="O136" s="22">
        <v>0</v>
      </c>
    </row>
    <row r="137" spans="1:15" ht="15.75" x14ac:dyDescent="0.2">
      <c r="A137" s="34" t="s">
        <v>64</v>
      </c>
      <c r="B137" s="39" t="s">
        <v>0</v>
      </c>
      <c r="C137" s="39" t="s">
        <v>0</v>
      </c>
      <c r="D137" s="39" t="s">
        <v>0</v>
      </c>
      <c r="E137" s="39" t="s">
        <v>0</v>
      </c>
      <c r="F137" s="39" t="s">
        <v>0</v>
      </c>
      <c r="G137" s="39" t="s">
        <v>0</v>
      </c>
      <c r="H137" s="39" t="s">
        <v>0</v>
      </c>
      <c r="I137" s="39" t="s">
        <v>0</v>
      </c>
      <c r="J137" s="39" t="s">
        <v>0</v>
      </c>
      <c r="K137" s="21" t="s">
        <v>0</v>
      </c>
      <c r="L137" s="21" t="s">
        <v>0</v>
      </c>
      <c r="M137" s="11">
        <f>M138</f>
        <v>12580127.869999999</v>
      </c>
      <c r="N137" s="11">
        <f t="shared" ref="N137:O137" si="48">N138</f>
        <v>0</v>
      </c>
      <c r="O137" s="11">
        <f t="shared" si="48"/>
        <v>0</v>
      </c>
    </row>
    <row r="138" spans="1:15" ht="47.25" x14ac:dyDescent="0.2">
      <c r="A138" s="38" t="s">
        <v>63</v>
      </c>
      <c r="B138" s="20" t="s">
        <v>50</v>
      </c>
      <c r="C138" s="20" t="s">
        <v>13</v>
      </c>
      <c r="D138" s="20" t="s">
        <v>58</v>
      </c>
      <c r="E138" s="20" t="s">
        <v>28</v>
      </c>
      <c r="F138" s="20" t="s">
        <v>57</v>
      </c>
      <c r="G138" s="20" t="s">
        <v>31</v>
      </c>
      <c r="H138" s="20" t="s">
        <v>56</v>
      </c>
      <c r="I138" s="20" t="s">
        <v>41</v>
      </c>
      <c r="J138" s="21" t="s">
        <v>55</v>
      </c>
      <c r="K138" s="21">
        <v>60</v>
      </c>
      <c r="L138" s="21" t="s">
        <v>61</v>
      </c>
      <c r="M138" s="22">
        <v>12580127.869999999</v>
      </c>
      <c r="N138" s="22">
        <v>0</v>
      </c>
      <c r="O138" s="22">
        <v>0</v>
      </c>
    </row>
    <row r="139" spans="1:15" ht="47.25" x14ac:dyDescent="0.2">
      <c r="A139" s="34" t="s">
        <v>54</v>
      </c>
      <c r="B139" s="18" t="s">
        <v>50</v>
      </c>
      <c r="C139" s="18" t="s">
        <v>13</v>
      </c>
      <c r="D139" s="18" t="s">
        <v>49</v>
      </c>
      <c r="E139" s="18" t="s">
        <v>0</v>
      </c>
      <c r="F139" s="18" t="s">
        <v>0</v>
      </c>
      <c r="G139" s="18" t="s">
        <v>0</v>
      </c>
      <c r="H139" s="19" t="s">
        <v>0</v>
      </c>
      <c r="I139" s="19" t="s">
        <v>0</v>
      </c>
      <c r="J139" s="19" t="s">
        <v>0</v>
      </c>
      <c r="K139" s="18" t="s">
        <v>0</v>
      </c>
      <c r="L139" s="18" t="s">
        <v>0</v>
      </c>
      <c r="M139" s="11">
        <f t="shared" ref="M139:M145" si="49">M140</f>
        <v>1010101010.1</v>
      </c>
      <c r="N139" s="11">
        <f t="shared" ref="N139:O142" si="50">N140</f>
        <v>687821212.12</v>
      </c>
      <c r="O139" s="11">
        <f t="shared" si="50"/>
        <v>505050505.05000001</v>
      </c>
    </row>
    <row r="140" spans="1:15" ht="31.5" x14ac:dyDescent="0.2">
      <c r="A140" s="34" t="s">
        <v>139</v>
      </c>
      <c r="B140" s="18" t="s">
        <v>50</v>
      </c>
      <c r="C140" s="18" t="s">
        <v>13</v>
      </c>
      <c r="D140" s="18" t="s">
        <v>49</v>
      </c>
      <c r="E140" s="18" t="s">
        <v>28</v>
      </c>
      <c r="F140" s="18" t="s">
        <v>0</v>
      </c>
      <c r="G140" s="18" t="s">
        <v>0</v>
      </c>
      <c r="H140" s="19" t="s">
        <v>0</v>
      </c>
      <c r="I140" s="19" t="s">
        <v>0</v>
      </c>
      <c r="J140" s="19" t="s">
        <v>0</v>
      </c>
      <c r="K140" s="18" t="s">
        <v>0</v>
      </c>
      <c r="L140" s="18" t="s">
        <v>0</v>
      </c>
      <c r="M140" s="11">
        <f t="shared" si="49"/>
        <v>1010101010.1</v>
      </c>
      <c r="N140" s="11">
        <f t="shared" si="50"/>
        <v>687821212.12</v>
      </c>
      <c r="O140" s="11">
        <f t="shared" si="50"/>
        <v>505050505.05000001</v>
      </c>
    </row>
    <row r="141" spans="1:15" ht="15.75" x14ac:dyDescent="0.2">
      <c r="A141" s="36" t="s">
        <v>39</v>
      </c>
      <c r="B141" s="18" t="s">
        <v>50</v>
      </c>
      <c r="C141" s="18" t="s">
        <v>13</v>
      </c>
      <c r="D141" s="18" t="s">
        <v>49</v>
      </c>
      <c r="E141" s="18" t="s">
        <v>28</v>
      </c>
      <c r="F141" s="18" t="s">
        <v>38</v>
      </c>
      <c r="G141" s="18" t="s">
        <v>0</v>
      </c>
      <c r="H141" s="18" t="s">
        <v>0</v>
      </c>
      <c r="I141" s="18" t="s">
        <v>0</v>
      </c>
      <c r="J141" s="18" t="s">
        <v>0</v>
      </c>
      <c r="K141" s="18" t="s">
        <v>0</v>
      </c>
      <c r="L141" s="18" t="s">
        <v>0</v>
      </c>
      <c r="M141" s="11">
        <f t="shared" si="49"/>
        <v>1010101010.1</v>
      </c>
      <c r="N141" s="11">
        <f t="shared" si="50"/>
        <v>687821212.12</v>
      </c>
      <c r="O141" s="11">
        <f t="shared" si="50"/>
        <v>505050505.05000001</v>
      </c>
    </row>
    <row r="142" spans="1:15" ht="31.5" x14ac:dyDescent="0.2">
      <c r="A142" s="36" t="s">
        <v>53</v>
      </c>
      <c r="B142" s="18" t="s">
        <v>50</v>
      </c>
      <c r="C142" s="18" t="s">
        <v>13</v>
      </c>
      <c r="D142" s="18" t="s">
        <v>49</v>
      </c>
      <c r="E142" s="18" t="s">
        <v>28</v>
      </c>
      <c r="F142" s="18" t="s">
        <v>38</v>
      </c>
      <c r="G142" s="18" t="s">
        <v>29</v>
      </c>
      <c r="H142" s="18" t="s">
        <v>0</v>
      </c>
      <c r="I142" s="18" t="s">
        <v>0</v>
      </c>
      <c r="J142" s="18" t="s">
        <v>0</v>
      </c>
      <c r="K142" s="18" t="s">
        <v>0</v>
      </c>
      <c r="L142" s="18" t="s">
        <v>0</v>
      </c>
      <c r="M142" s="11">
        <f t="shared" si="49"/>
        <v>1010101010.1</v>
      </c>
      <c r="N142" s="11">
        <f t="shared" si="50"/>
        <v>687821212.12</v>
      </c>
      <c r="O142" s="11">
        <f t="shared" si="50"/>
        <v>505050505.05000001</v>
      </c>
    </row>
    <row r="143" spans="1:15" ht="110.25" x14ac:dyDescent="0.2">
      <c r="A143" s="34" t="s">
        <v>51</v>
      </c>
      <c r="B143" s="18" t="s">
        <v>50</v>
      </c>
      <c r="C143" s="18" t="s">
        <v>13</v>
      </c>
      <c r="D143" s="18" t="s">
        <v>49</v>
      </c>
      <c r="E143" s="18" t="s">
        <v>28</v>
      </c>
      <c r="F143" s="18" t="s">
        <v>38</v>
      </c>
      <c r="G143" s="18" t="s">
        <v>29</v>
      </c>
      <c r="H143" s="18" t="s">
        <v>52</v>
      </c>
      <c r="I143" s="19" t="s">
        <v>0</v>
      </c>
      <c r="J143" s="19" t="s">
        <v>0</v>
      </c>
      <c r="K143" s="18" t="s">
        <v>0</v>
      </c>
      <c r="L143" s="18" t="s">
        <v>0</v>
      </c>
      <c r="M143" s="11">
        <f t="shared" si="49"/>
        <v>1010101010.1</v>
      </c>
      <c r="N143" s="11">
        <f t="shared" ref="N143:O145" si="51">N144</f>
        <v>687821212.12</v>
      </c>
      <c r="O143" s="11">
        <f t="shared" si="51"/>
        <v>505050505.05000001</v>
      </c>
    </row>
    <row r="144" spans="1:15" ht="63" x14ac:dyDescent="0.2">
      <c r="A144" s="34" t="s">
        <v>44</v>
      </c>
      <c r="B144" s="18" t="s">
        <v>50</v>
      </c>
      <c r="C144" s="18" t="s">
        <v>13</v>
      </c>
      <c r="D144" s="18" t="s">
        <v>49</v>
      </c>
      <c r="E144" s="18" t="s">
        <v>28</v>
      </c>
      <c r="F144" s="18" t="s">
        <v>38</v>
      </c>
      <c r="G144" s="18" t="s">
        <v>29</v>
      </c>
      <c r="H144" s="18" t="s">
        <v>52</v>
      </c>
      <c r="I144" s="18" t="s">
        <v>41</v>
      </c>
      <c r="J144" s="18" t="s">
        <v>0</v>
      </c>
      <c r="K144" s="18" t="s">
        <v>0</v>
      </c>
      <c r="L144" s="18" t="s">
        <v>0</v>
      </c>
      <c r="M144" s="11">
        <f t="shared" si="49"/>
        <v>1010101010.1</v>
      </c>
      <c r="N144" s="11">
        <f t="shared" si="51"/>
        <v>687821212.12</v>
      </c>
      <c r="O144" s="11">
        <f t="shared" si="51"/>
        <v>505050505.05000001</v>
      </c>
    </row>
    <row r="145" spans="1:15" ht="15.75" x14ac:dyDescent="0.2">
      <c r="A145" s="10" t="s">
        <v>144</v>
      </c>
      <c r="B145" s="39" t="s">
        <v>0</v>
      </c>
      <c r="C145" s="39" t="s">
        <v>0</v>
      </c>
      <c r="D145" s="39" t="s">
        <v>0</v>
      </c>
      <c r="E145" s="39" t="s">
        <v>0</v>
      </c>
      <c r="F145" s="39" t="s">
        <v>0</v>
      </c>
      <c r="G145" s="39" t="s">
        <v>0</v>
      </c>
      <c r="H145" s="39" t="s">
        <v>0</v>
      </c>
      <c r="I145" s="39" t="s">
        <v>0</v>
      </c>
      <c r="J145" s="39" t="s">
        <v>0</v>
      </c>
      <c r="K145" s="21" t="s">
        <v>0</v>
      </c>
      <c r="L145" s="21" t="s">
        <v>0</v>
      </c>
      <c r="M145" s="11">
        <f t="shared" si="49"/>
        <v>1010101010.1</v>
      </c>
      <c r="N145" s="11">
        <f t="shared" si="51"/>
        <v>687821212.12</v>
      </c>
      <c r="O145" s="11">
        <f t="shared" si="51"/>
        <v>505050505.05000001</v>
      </c>
    </row>
    <row r="146" spans="1:15" ht="63" x14ac:dyDescent="0.2">
      <c r="A146" s="38" t="s">
        <v>165</v>
      </c>
      <c r="B146" s="20" t="s">
        <v>50</v>
      </c>
      <c r="C146" s="20" t="s">
        <v>13</v>
      </c>
      <c r="D146" s="20" t="s">
        <v>49</v>
      </c>
      <c r="E146" s="20" t="s">
        <v>28</v>
      </c>
      <c r="F146" s="20" t="s">
        <v>38</v>
      </c>
      <c r="G146" s="20" t="s">
        <v>29</v>
      </c>
      <c r="H146" s="20" t="s">
        <v>52</v>
      </c>
      <c r="I146" s="20" t="s">
        <v>41</v>
      </c>
      <c r="J146" s="21" t="s">
        <v>140</v>
      </c>
      <c r="K146" s="21" t="s">
        <v>48</v>
      </c>
      <c r="L146" s="21" t="s">
        <v>150</v>
      </c>
      <c r="M146" s="22">
        <v>1010101010.1</v>
      </c>
      <c r="N146" s="22">
        <v>687821212.12</v>
      </c>
      <c r="O146" s="22">
        <v>505050505.05000001</v>
      </c>
    </row>
    <row r="147" spans="1:15" ht="31.5" x14ac:dyDescent="0.2">
      <c r="A147" s="34" t="s">
        <v>37</v>
      </c>
      <c r="B147" s="18" t="s">
        <v>35</v>
      </c>
      <c r="C147" s="18" t="s">
        <v>0</v>
      </c>
      <c r="D147" s="18" t="s">
        <v>0</v>
      </c>
      <c r="E147" s="18" t="s">
        <v>0</v>
      </c>
      <c r="F147" s="18" t="s">
        <v>0</v>
      </c>
      <c r="G147" s="18" t="s">
        <v>0</v>
      </c>
      <c r="H147" s="19" t="s">
        <v>0</v>
      </c>
      <c r="I147" s="19" t="s">
        <v>0</v>
      </c>
      <c r="J147" s="19" t="s">
        <v>0</v>
      </c>
      <c r="K147" s="18" t="s">
        <v>0</v>
      </c>
      <c r="L147" s="18" t="s">
        <v>0</v>
      </c>
      <c r="M147" s="11">
        <f t="shared" ref="M147:O162" si="52">M148</f>
        <v>187039788.15000001</v>
      </c>
      <c r="N147" s="11">
        <f t="shared" si="52"/>
        <v>0</v>
      </c>
      <c r="O147" s="11">
        <f t="shared" si="52"/>
        <v>268817204.31</v>
      </c>
    </row>
    <row r="148" spans="1:15" ht="31.5" x14ac:dyDescent="0.2">
      <c r="A148" s="34" t="s">
        <v>47</v>
      </c>
      <c r="B148" s="18" t="s">
        <v>35</v>
      </c>
      <c r="C148" s="18" t="s">
        <v>14</v>
      </c>
      <c r="D148" s="18" t="s">
        <v>31</v>
      </c>
      <c r="E148" s="18" t="s">
        <v>0</v>
      </c>
      <c r="F148" s="18" t="s">
        <v>0</v>
      </c>
      <c r="G148" s="18" t="s">
        <v>0</v>
      </c>
      <c r="H148" s="19" t="s">
        <v>0</v>
      </c>
      <c r="I148" s="19" t="s">
        <v>0</v>
      </c>
      <c r="J148" s="19" t="s">
        <v>0</v>
      </c>
      <c r="K148" s="18" t="s">
        <v>0</v>
      </c>
      <c r="L148" s="18" t="s">
        <v>0</v>
      </c>
      <c r="M148" s="11">
        <f t="shared" si="52"/>
        <v>187039788.15000001</v>
      </c>
      <c r="N148" s="11">
        <f t="shared" si="52"/>
        <v>0</v>
      </c>
      <c r="O148" s="11">
        <f t="shared" si="52"/>
        <v>268817204.31</v>
      </c>
    </row>
    <row r="149" spans="1:15" ht="31.5" x14ac:dyDescent="0.2">
      <c r="A149" s="10" t="s">
        <v>139</v>
      </c>
      <c r="B149" s="18" t="s">
        <v>35</v>
      </c>
      <c r="C149" s="18" t="s">
        <v>14</v>
      </c>
      <c r="D149" s="18" t="s">
        <v>31</v>
      </c>
      <c r="E149" s="18" t="s">
        <v>28</v>
      </c>
      <c r="F149" s="18" t="s">
        <v>0</v>
      </c>
      <c r="G149" s="18" t="s">
        <v>0</v>
      </c>
      <c r="H149" s="19" t="s">
        <v>0</v>
      </c>
      <c r="I149" s="19" t="s">
        <v>0</v>
      </c>
      <c r="J149" s="19" t="s">
        <v>0</v>
      </c>
      <c r="K149" s="18" t="s">
        <v>0</v>
      </c>
      <c r="L149" s="18" t="s">
        <v>0</v>
      </c>
      <c r="M149" s="11">
        <f t="shared" si="52"/>
        <v>187039788.15000001</v>
      </c>
      <c r="N149" s="11">
        <f t="shared" si="52"/>
        <v>0</v>
      </c>
      <c r="O149" s="11">
        <f t="shared" si="52"/>
        <v>268817204.31</v>
      </c>
    </row>
    <row r="150" spans="1:15" ht="15.75" x14ac:dyDescent="0.2">
      <c r="A150" s="36" t="s">
        <v>36</v>
      </c>
      <c r="B150" s="18" t="s">
        <v>35</v>
      </c>
      <c r="C150" s="18" t="s">
        <v>14</v>
      </c>
      <c r="D150" s="18" t="s">
        <v>31</v>
      </c>
      <c r="E150" s="18" t="s">
        <v>28</v>
      </c>
      <c r="F150" s="18" t="s">
        <v>22</v>
      </c>
      <c r="G150" s="18" t="s">
        <v>0</v>
      </c>
      <c r="H150" s="18" t="s">
        <v>0</v>
      </c>
      <c r="I150" s="18" t="s">
        <v>0</v>
      </c>
      <c r="J150" s="18" t="s">
        <v>0</v>
      </c>
      <c r="K150" s="18" t="s">
        <v>0</v>
      </c>
      <c r="L150" s="18" t="s">
        <v>0</v>
      </c>
      <c r="M150" s="11">
        <f t="shared" si="52"/>
        <v>187039788.15000001</v>
      </c>
      <c r="N150" s="11">
        <f t="shared" si="52"/>
        <v>0</v>
      </c>
      <c r="O150" s="11">
        <f t="shared" si="52"/>
        <v>268817204.31</v>
      </c>
    </row>
    <row r="151" spans="1:15" ht="15.75" x14ac:dyDescent="0.2">
      <c r="A151" s="36" t="s">
        <v>46</v>
      </c>
      <c r="B151" s="18" t="s">
        <v>35</v>
      </c>
      <c r="C151" s="18" t="s">
        <v>14</v>
      </c>
      <c r="D151" s="18" t="s">
        <v>31</v>
      </c>
      <c r="E151" s="18" t="s">
        <v>28</v>
      </c>
      <c r="F151" s="18" t="s">
        <v>22</v>
      </c>
      <c r="G151" s="18" t="s">
        <v>27</v>
      </c>
      <c r="H151" s="18" t="s">
        <v>0</v>
      </c>
      <c r="I151" s="18" t="s">
        <v>0</v>
      </c>
      <c r="J151" s="18" t="s">
        <v>0</v>
      </c>
      <c r="K151" s="18" t="s">
        <v>0</v>
      </c>
      <c r="L151" s="18" t="s">
        <v>0</v>
      </c>
      <c r="M151" s="11">
        <f>M152+M160</f>
        <v>187039788.15000001</v>
      </c>
      <c r="N151" s="11">
        <f>N152+N160</f>
        <v>0</v>
      </c>
      <c r="O151" s="11">
        <f>O152+O160</f>
        <v>268817204.31</v>
      </c>
    </row>
    <row r="152" spans="1:15" ht="47.25" x14ac:dyDescent="0.2">
      <c r="A152" s="36" t="s">
        <v>170</v>
      </c>
      <c r="B152" s="18" t="s">
        <v>35</v>
      </c>
      <c r="C152" s="18" t="s">
        <v>14</v>
      </c>
      <c r="D152" s="18" t="s">
        <v>31</v>
      </c>
      <c r="E152" s="18" t="s">
        <v>28</v>
      </c>
      <c r="F152" s="18" t="s">
        <v>22</v>
      </c>
      <c r="G152" s="18" t="s">
        <v>27</v>
      </c>
      <c r="H152" s="18" t="s">
        <v>169</v>
      </c>
      <c r="I152" s="18"/>
      <c r="J152" s="18"/>
      <c r="K152" s="18"/>
      <c r="L152" s="18"/>
      <c r="M152" s="11">
        <f>M153</f>
        <v>187039788.15000001</v>
      </c>
      <c r="N152" s="11">
        <f t="shared" ref="N152:O156" si="53">N153</f>
        <v>0</v>
      </c>
      <c r="O152" s="11">
        <f t="shared" si="53"/>
        <v>0</v>
      </c>
    </row>
    <row r="153" spans="1:15" ht="63" x14ac:dyDescent="0.2">
      <c r="A153" s="36" t="s">
        <v>44</v>
      </c>
      <c r="B153" s="18" t="s">
        <v>35</v>
      </c>
      <c r="C153" s="18" t="s">
        <v>14</v>
      </c>
      <c r="D153" s="18" t="s">
        <v>31</v>
      </c>
      <c r="E153" s="18" t="s">
        <v>28</v>
      </c>
      <c r="F153" s="18" t="s">
        <v>22</v>
      </c>
      <c r="G153" s="18" t="s">
        <v>27</v>
      </c>
      <c r="H153" s="18" t="s">
        <v>169</v>
      </c>
      <c r="I153" s="18" t="s">
        <v>41</v>
      </c>
      <c r="J153" s="18"/>
      <c r="K153" s="18"/>
      <c r="L153" s="18"/>
      <c r="M153" s="11">
        <f>M154+M156+M158</f>
        <v>187039788.15000001</v>
      </c>
      <c r="N153" s="11">
        <f t="shared" ref="N153:O153" si="54">N154+N156+N158</f>
        <v>0</v>
      </c>
      <c r="O153" s="11">
        <f t="shared" si="54"/>
        <v>0</v>
      </c>
    </row>
    <row r="154" spans="1:15" s="23" customFormat="1" ht="15.75" x14ac:dyDescent="0.2">
      <c r="A154" s="36" t="s">
        <v>182</v>
      </c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1">
        <f>M155</f>
        <v>76051193.799999997</v>
      </c>
      <c r="N154" s="11">
        <f t="shared" ref="N154:O154" si="55">N155</f>
        <v>0</v>
      </c>
      <c r="O154" s="11">
        <f t="shared" si="55"/>
        <v>0</v>
      </c>
    </row>
    <row r="155" spans="1:15" s="24" customFormat="1" ht="47.25" x14ac:dyDescent="0.2">
      <c r="A155" s="40" t="s">
        <v>184</v>
      </c>
      <c r="B155" s="20" t="s">
        <v>35</v>
      </c>
      <c r="C155" s="20" t="s">
        <v>14</v>
      </c>
      <c r="D155" s="20" t="s">
        <v>31</v>
      </c>
      <c r="E155" s="20" t="s">
        <v>28</v>
      </c>
      <c r="F155" s="20" t="s">
        <v>22</v>
      </c>
      <c r="G155" s="20" t="s">
        <v>27</v>
      </c>
      <c r="H155" s="20" t="s">
        <v>169</v>
      </c>
      <c r="I155" s="20" t="s">
        <v>41</v>
      </c>
      <c r="J155" s="20" t="s">
        <v>40</v>
      </c>
      <c r="K155" s="20">
        <v>50</v>
      </c>
      <c r="L155" s="20" t="s">
        <v>61</v>
      </c>
      <c r="M155" s="22">
        <v>76051193.799999997</v>
      </c>
      <c r="N155" s="22">
        <v>0</v>
      </c>
      <c r="O155" s="22">
        <v>0</v>
      </c>
    </row>
    <row r="156" spans="1:15" ht="15.75" x14ac:dyDescent="0.2">
      <c r="A156" s="36" t="s">
        <v>171</v>
      </c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1">
        <f>M157</f>
        <v>95963160.680000007</v>
      </c>
      <c r="N156" s="11">
        <f t="shared" si="53"/>
        <v>0</v>
      </c>
      <c r="O156" s="11">
        <f t="shared" si="53"/>
        <v>0</v>
      </c>
    </row>
    <row r="157" spans="1:15" s="7" customFormat="1" ht="31.5" x14ac:dyDescent="0.2">
      <c r="A157" s="40" t="s">
        <v>172</v>
      </c>
      <c r="B157" s="20" t="s">
        <v>35</v>
      </c>
      <c r="C157" s="20" t="s">
        <v>14</v>
      </c>
      <c r="D157" s="20" t="s">
        <v>31</v>
      </c>
      <c r="E157" s="20" t="s">
        <v>28</v>
      </c>
      <c r="F157" s="20" t="s">
        <v>22</v>
      </c>
      <c r="G157" s="20" t="s">
        <v>27</v>
      </c>
      <c r="H157" s="20" t="s">
        <v>169</v>
      </c>
      <c r="I157" s="20" t="s">
        <v>41</v>
      </c>
      <c r="J157" s="20" t="s">
        <v>40</v>
      </c>
      <c r="K157" s="20">
        <v>50</v>
      </c>
      <c r="L157" s="20" t="s">
        <v>61</v>
      </c>
      <c r="M157" s="22">
        <f>5000000+90963160.68</f>
        <v>95963160.680000007</v>
      </c>
      <c r="N157" s="22">
        <v>0</v>
      </c>
      <c r="O157" s="22">
        <v>0</v>
      </c>
    </row>
    <row r="158" spans="1:15" s="25" customFormat="1" ht="15.75" x14ac:dyDescent="0.2">
      <c r="A158" s="36" t="s">
        <v>183</v>
      </c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1">
        <f>M159</f>
        <v>15025433.67</v>
      </c>
      <c r="N158" s="11">
        <f t="shared" ref="N158:O158" si="56">N159</f>
        <v>0</v>
      </c>
      <c r="O158" s="11">
        <f t="shared" si="56"/>
        <v>0</v>
      </c>
    </row>
    <row r="159" spans="1:15" s="24" customFormat="1" ht="31.5" x14ac:dyDescent="0.2">
      <c r="A159" s="40" t="s">
        <v>185</v>
      </c>
      <c r="B159" s="20" t="s">
        <v>35</v>
      </c>
      <c r="C159" s="20" t="s">
        <v>14</v>
      </c>
      <c r="D159" s="20" t="s">
        <v>31</v>
      </c>
      <c r="E159" s="20" t="s">
        <v>28</v>
      </c>
      <c r="F159" s="20" t="s">
        <v>22</v>
      </c>
      <c r="G159" s="20" t="s">
        <v>27</v>
      </c>
      <c r="H159" s="20" t="s">
        <v>169</v>
      </c>
      <c r="I159" s="20" t="s">
        <v>41</v>
      </c>
      <c r="J159" s="20" t="s">
        <v>40</v>
      </c>
      <c r="K159" s="20">
        <v>50</v>
      </c>
      <c r="L159" s="20" t="s">
        <v>61</v>
      </c>
      <c r="M159" s="22">
        <v>15025433.67</v>
      </c>
      <c r="N159" s="22">
        <v>0</v>
      </c>
      <c r="O159" s="22">
        <v>0</v>
      </c>
    </row>
    <row r="160" spans="1:15" ht="78.75" x14ac:dyDescent="0.2">
      <c r="A160" s="34" t="s">
        <v>45</v>
      </c>
      <c r="B160" s="18" t="s">
        <v>35</v>
      </c>
      <c r="C160" s="18" t="s">
        <v>14</v>
      </c>
      <c r="D160" s="18" t="s">
        <v>31</v>
      </c>
      <c r="E160" s="18" t="s">
        <v>28</v>
      </c>
      <c r="F160" s="18" t="s">
        <v>22</v>
      </c>
      <c r="G160" s="18" t="s">
        <v>27</v>
      </c>
      <c r="H160" s="18" t="s">
        <v>34</v>
      </c>
      <c r="I160" s="19" t="s">
        <v>0</v>
      </c>
      <c r="J160" s="19" t="s">
        <v>0</v>
      </c>
      <c r="K160" s="18" t="s">
        <v>0</v>
      </c>
      <c r="L160" s="18" t="s">
        <v>0</v>
      </c>
      <c r="M160" s="11">
        <f t="shared" si="52"/>
        <v>0</v>
      </c>
      <c r="N160" s="11">
        <f t="shared" si="52"/>
        <v>0</v>
      </c>
      <c r="O160" s="11">
        <f t="shared" si="52"/>
        <v>268817204.31</v>
      </c>
    </row>
    <row r="161" spans="1:15" ht="63" x14ac:dyDescent="0.2">
      <c r="A161" s="34" t="s">
        <v>44</v>
      </c>
      <c r="B161" s="18" t="s">
        <v>35</v>
      </c>
      <c r="C161" s="18" t="s">
        <v>14</v>
      </c>
      <c r="D161" s="18" t="s">
        <v>31</v>
      </c>
      <c r="E161" s="18" t="s">
        <v>28</v>
      </c>
      <c r="F161" s="18" t="s">
        <v>22</v>
      </c>
      <c r="G161" s="18" t="s">
        <v>27</v>
      </c>
      <c r="H161" s="18" t="s">
        <v>34</v>
      </c>
      <c r="I161" s="18" t="s">
        <v>41</v>
      </c>
      <c r="J161" s="18" t="s">
        <v>0</v>
      </c>
      <c r="K161" s="18" t="s">
        <v>0</v>
      </c>
      <c r="L161" s="18" t="s">
        <v>0</v>
      </c>
      <c r="M161" s="11">
        <f t="shared" si="52"/>
        <v>0</v>
      </c>
      <c r="N161" s="11">
        <f t="shared" si="52"/>
        <v>0</v>
      </c>
      <c r="O161" s="11">
        <f t="shared" si="52"/>
        <v>268817204.31</v>
      </c>
    </row>
    <row r="162" spans="1:15" ht="15.75" x14ac:dyDescent="0.2">
      <c r="A162" s="34" t="s">
        <v>43</v>
      </c>
      <c r="B162" s="39" t="s">
        <v>0</v>
      </c>
      <c r="C162" s="39" t="s">
        <v>0</v>
      </c>
      <c r="D162" s="39" t="s">
        <v>0</v>
      </c>
      <c r="E162" s="39" t="s">
        <v>0</v>
      </c>
      <c r="F162" s="39" t="s">
        <v>0</v>
      </c>
      <c r="G162" s="39" t="s">
        <v>0</v>
      </c>
      <c r="H162" s="39" t="s">
        <v>0</v>
      </c>
      <c r="I162" s="39" t="s">
        <v>0</v>
      </c>
      <c r="J162" s="39" t="s">
        <v>0</v>
      </c>
      <c r="K162" s="21" t="s">
        <v>0</v>
      </c>
      <c r="L162" s="21" t="s">
        <v>0</v>
      </c>
      <c r="M162" s="11">
        <f t="shared" si="52"/>
        <v>0</v>
      </c>
      <c r="N162" s="11">
        <f t="shared" si="52"/>
        <v>0</v>
      </c>
      <c r="O162" s="11">
        <f t="shared" si="52"/>
        <v>268817204.31</v>
      </c>
    </row>
    <row r="163" spans="1:15" ht="31.5" x14ac:dyDescent="0.2">
      <c r="A163" s="38" t="s">
        <v>42</v>
      </c>
      <c r="B163" s="20" t="s">
        <v>35</v>
      </c>
      <c r="C163" s="20" t="s">
        <v>14</v>
      </c>
      <c r="D163" s="20" t="s">
        <v>31</v>
      </c>
      <c r="E163" s="20" t="s">
        <v>28</v>
      </c>
      <c r="F163" s="20" t="s">
        <v>22</v>
      </c>
      <c r="G163" s="20" t="s">
        <v>27</v>
      </c>
      <c r="H163" s="20" t="s">
        <v>34</v>
      </c>
      <c r="I163" s="20" t="s">
        <v>41</v>
      </c>
      <c r="J163" s="21" t="s">
        <v>40</v>
      </c>
      <c r="K163" s="21">
        <v>50</v>
      </c>
      <c r="L163" s="21">
        <v>2029</v>
      </c>
      <c r="M163" s="22">
        <v>0</v>
      </c>
      <c r="N163" s="22">
        <v>0</v>
      </c>
      <c r="O163" s="22">
        <v>268817204.31</v>
      </c>
    </row>
    <row r="164" spans="1:15" x14ac:dyDescent="0.2"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</row>
  </sheetData>
  <autoFilter ref="A6:O6"/>
  <mergeCells count="4">
    <mergeCell ref="A3:O3"/>
    <mergeCell ref="A4:O4"/>
    <mergeCell ref="N2:O2"/>
    <mergeCell ref="N1:O1"/>
  </mergeCells>
  <pageMargins left="0.39370078740157483" right="0.39370078740157483" top="0.55118110236220474" bottom="0.28000000000000003" header="0.31496062992125984" footer="0.17"/>
  <pageSetup paperSize="9" scale="75" fitToHeight="0" orientation="landscape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2026-01-22T11:55:22Z</dcterms:modified>
</cp:coreProperties>
</file>